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>
    <definedName name="_xlnm.Print_Area" localSheetId="0">'Лист1'!$A$1:$L$229</definedName>
  </definedNames>
  <calcPr fullCalcOnLoad="1"/>
</workbook>
</file>

<file path=xl/sharedStrings.xml><?xml version="1.0" encoding="utf-8"?>
<sst xmlns="http://schemas.openxmlformats.org/spreadsheetml/2006/main" count="537" uniqueCount="151">
  <si>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</si>
  <si>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</si>
  <si>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</si>
  <si>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</si>
  <si>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</si>
  <si>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</si>
  <si>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</si>
  <si>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</si>
  <si>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</si>
  <si>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</si>
  <si>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</si>
  <si>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</si>
  <si>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</si>
  <si>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</si>
  <si>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</si>
  <si>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</si>
  <si>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</si>
  <si>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</si>
  <si>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</si>
  <si>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</si>
  <si>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</si>
  <si>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</si>
  <si>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</si>
  <si>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</si>
  <si>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</si>
  <si>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</si>
  <si>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</si>
  <si>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</si>
  <si>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</si>
  <si>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</si>
  <si>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</si>
  <si>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</si>
  <si>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</si>
  <si>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</si>
  <si>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</si>
  <si>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</si>
  <si>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</si>
  <si>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</si>
  <si>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</si>
  <si>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</si>
  <si>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</si>
  <si>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</si>
  <si>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</si>
  <si>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</si>
  <si>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</si>
  <si>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</si>
  <si>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</si>
  <si>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</si>
  <si>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</si>
  <si>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</si>
  <si>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</si>
  <si>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</si>
  <si>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</si>
  <si>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</si>
  <si>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</si>
  <si>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</si>
  <si>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</si>
  <si>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</si>
  <si>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</si>
  <si>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</si>
  <si>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</si>
  <si>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</si>
  <si>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</si>
  <si>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</si>
  <si>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</si>
  <si>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</si>
  <si>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</si>
  <si>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</si>
  <si>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</si>
  <si>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</si>
  <si>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</si>
  <si>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</si>
  <si>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</si>
  <si>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</si>
  <si>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</si>
  <si>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</si>
  <si>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</si>
  <si>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</si>
  <si>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</si>
  <si>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</si>
  <si>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</si>
  <si>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</si>
  <si>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</si>
  <si>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</si>
  <si>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</si>
  <si>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</si>
  <si>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</si>
  <si>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</si>
  <si>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</si>
  <si>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</si>
  <si>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</si>
  <si>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</si>
  <si>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</si>
  <si>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</si>
  <si>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</si>
  <si>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</si>
  <si>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</si>
  <si>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</si>
  <si>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</si>
  <si>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</si>
  <si>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</si>
  <si>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</si>
  <si>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</si>
  <si>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</si>
  <si>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</si>
  <si>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</si>
  <si>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</si>
  <si>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</si>
  <si>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</si>
  <si>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</si>
  <si>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</si>
  <si>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питома вага відшкодованої допомоги до нарахованої</t>
  </si>
  <si>
    <t>Незважаючи на відхилення  результативних показників, завдання бюджетної програми виконано в повному обсязі.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</si>
  <si>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</si>
  <si>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</si>
  <si>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</si>
  <si>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</si>
  <si>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</si>
  <si>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</si>
  <si>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</si>
  <si>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</si>
  <si>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Забезпечення  надання державної соціальної допомоги особам з інвалідністю з дитинства та дітям з інвалідністю</t>
  </si>
  <si>
    <t>Відхилення утворилося в зв'язку з тим, що фактична кількість отримувачів допомоги менша, ніж планувалося. Надання державної соціальної допомоги особам з інвалідністю з дитинства та дітям з інвалідністю профінансовано в повному обсязі.</t>
  </si>
  <si>
    <t>Надання державної соціальної допомоги особам з інвалідністю з дитинства та дітям з інвалідністю</t>
  </si>
  <si>
    <t>витрати на надання державної соціальної допомоги особам з інвалідністю з дитинства та дітям з інвалідністю</t>
  </si>
  <si>
    <t>Витрати на надання державної соціальної допомоги особам з інвалідністю з дитинства та дітям з інвалідністю профінансовано в повному обсязі.</t>
  </si>
  <si>
    <t>кількість одержувачів допомоги особам з інвалідністю з  дитинства підгрупи А I групи</t>
  </si>
  <si>
    <t>кількість одержувачів допомоги особам з інвалідністю з  дитинства підгрупи Б I групи</t>
  </si>
  <si>
    <t>кількість одержувачів допомоги особам з інвалідністю з дитинства ІI групи</t>
  </si>
  <si>
    <t>кількість одержувачів допомоги особам з інвалідністю з дитинства IІІ групи</t>
  </si>
  <si>
    <t>кількість одержувачів допомоги на дітей з інвалідністю віком до 18 років, у тому числі захворювання яких пов'язане з Чорнобильською катастрофою, з надбавкою на догляд</t>
  </si>
  <si>
    <t>кількість одержувачів надбавки на догляд на дітей з інвалідністю віком до 6 років</t>
  </si>
  <si>
    <t>кількість одержувачів надбавки на догляд на дітей з інвалідністю віком від 6 до 18 років</t>
  </si>
  <si>
    <t>кількість одержувачів допомоги на поховання осіб з інвалідністю з дитинства та дітей з інвалідністю</t>
  </si>
  <si>
    <t>На протязі 2019 року звернулася більша кількість одержувачів допомоги на надання державної соціальної допомоги особам з інвалідністю з дитинства та дітям з інвалідністю, ніж планувалося.</t>
  </si>
  <si>
    <t>середньомісячний розмір  допомоги особам з інвалідністю  з дитинства підгрупи А I групи</t>
  </si>
  <si>
    <t>середньомісячний розмір допомоги  особам з інвалідністю з  дитинства підгрупи Б I групи</t>
  </si>
  <si>
    <t>середньомісячний розмір допомоги особам з інвалідністю з дитинства ІI групи</t>
  </si>
  <si>
    <t>середньомісячний розмір допомоги особам з інвалідністю з дитинства IІІ групи</t>
  </si>
  <si>
    <t>середньомісячний розмір допомоги на дітей з інвалідністю віком до 18 років, у тому числі захворювання яких пов'язане з Чорнобильською катастрофою, з надбавкою на догляд</t>
  </si>
  <si>
    <t>середньомісячний розмір  надбавки на догляд на дітей з інвалідністю віком до 6 років</t>
  </si>
  <si>
    <t>середньомісячний розмір  надбавки на догляд на дітей з інвалідністю віком від 6 до 18 років</t>
  </si>
  <si>
    <t>середньомісячний розмір допомоги на поховання осіб з інвалідністю з дитинства та дітей з інвалідністю</t>
  </si>
  <si>
    <t>Фактичний середній розмір державної соціальної допомоги особам з інвалідністю з дитинства та дітям з інвалідністю менший, ніж було заплановано на 2019 рік.</t>
  </si>
  <si>
    <t>Незважаючи на розбіжність показників продукту та ефективності, фінансування витрат на надання державної соціальної допомоги особам з інвалідністю з дитинства та дітям з інвалідністю здійснено в повному обсязі.</t>
  </si>
  <si>
    <t>Касові видатки за 2019 рік більші у порівнянні з минулим роком в зв'язку з тим, що у 2019 році за наданням  державної соціальної допомоги особам з інвалідністю з дитинства та дітям з інвалідністю звернулася більша кількість отримувачів, ніж у 2019 році.</t>
  </si>
  <si>
    <t>Фактичний середній розмір державної соціальної допомоги особам з інвалідністю з дитинства та дітям з інвалідністю у 2019 році більший у порівнянні з минулим роком.</t>
  </si>
  <si>
    <t xml:space="preserve">            (КПКВК ДБ (МБ))                                                (найменування головного розпорядника) </t>
  </si>
  <si>
    <t xml:space="preserve">            (КПКВК ДБ (МБ))                                                    (найменування відповідального виконавця) </t>
  </si>
  <si>
    <r>
      <t xml:space="preserve">            (КПКВК ДБ (МБ))  </t>
    </r>
    <r>
      <rPr>
        <b/>
        <sz val="12"/>
        <color indexed="8"/>
        <rFont val="Times New Roman"/>
        <family val="1"/>
      </rPr>
      <t xml:space="preserve">  (КФКВК)                                             (найменування бюджетної програми) </t>
    </r>
  </si>
  <si>
    <t>3.            0813081            1010             Надання державної соціальної допомоги особам з інвалідністю з дитинства та дітям з інвалідністю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</si>
</sst>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#,##0.000"/>
    <numFmt numFmtId="187" formatCode="#,##0.0000"/>
    <numFmt numFmtId="188" formatCode="#,##0.00000"/>
    <numFmt numFmtId="189" formatCode="0.00000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6" fillId="33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46" fillId="0" borderId="12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SheetLayoutView="75" zoomScalePageLayoutView="0" workbookViewId="0" topLeftCell="A164">
      <selection activeCell="N159" sqref="N159"/>
    </sheetView>
  </sheetViews>
  <sheetFormatPr defaultColWidth="9.00390625" defaultRowHeight="12.75"/>
  <cols>
    <col min="1" max="1" width="9.125" style="0" customWidth="1"/>
    <col min="2" max="2" width="22.125" style="0" customWidth="1"/>
    <col min="3" max="3" width="14.75390625" style="0" customWidth="1"/>
    <col min="4" max="4" width="13.25390625" style="0" customWidth="1"/>
    <col min="5" max="5" width="14.00390625" style="0" customWidth="1"/>
    <col min="6" max="6" width="14.375" style="0" bestFit="1" customWidth="1"/>
    <col min="7" max="7" width="14.00390625" style="0" customWidth="1"/>
    <col min="8" max="8" width="15.375" style="0" customWidth="1"/>
    <col min="9" max="9" width="15.625" style="0" customWidth="1"/>
    <col min="10" max="10" width="16.125" style="0" customWidth="1"/>
    <col min="11" max="11" width="16.25390625" style="0" customWidth="1"/>
    <col min="12" max="12" width="14.875" style="0" customWidth="1"/>
  </cols>
  <sheetData>
    <row r="1" spans="1:12" ht="1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4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4" spans="1:12" ht="17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7.25">
      <c r="A5" s="96" t="s">
        <v>106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12.75">
      <c r="A6" s="1"/>
    </row>
    <row r="7" spans="1:12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21.75" customHeight="1">
      <c r="A8" s="40" t="s">
        <v>105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 customHeight="1">
      <c r="A9" s="93" t="s">
        <v>147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5" customHeight="1">
      <c r="A11" s="40" t="s">
        <v>107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6.5" customHeight="1">
      <c r="A12" s="93" t="s">
        <v>148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ht="12.75">
      <c r="A13" s="2"/>
    </row>
    <row r="14" spans="1:12" ht="15.75" customHeight="1">
      <c r="A14" s="40" t="s">
        <v>150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3.5" customHeight="1">
      <c r="A15" s="93" t="s">
        <v>149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ht="12.75">
      <c r="A16" s="2"/>
    </row>
    <row r="17" spans="1:11" ht="30" customHeight="1">
      <c r="A17" s="38" t="s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20.25" customHeight="1">
      <c r="A18" s="92" t="s">
        <v>121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ht="12.75">
      <c r="A19" s="2"/>
    </row>
    <row r="20" spans="1:11" ht="19.5" customHeight="1">
      <c r="A20" s="38" t="s">
        <v>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ht="12.75">
      <c r="A21" s="2"/>
    </row>
    <row r="22" spans="1:12" ht="18" customHeight="1">
      <c r="A22" s="38" t="s">
        <v>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ht="15.75">
      <c r="A23" s="3"/>
    </row>
    <row r="24" spans="1:12" ht="15.75" customHeight="1">
      <c r="A24" s="55" t="s">
        <v>6</v>
      </c>
      <c r="B24" s="46" t="s">
        <v>7</v>
      </c>
      <c r="C24" s="65" t="s">
        <v>8</v>
      </c>
      <c r="D24" s="66"/>
      <c r="E24" s="66"/>
      <c r="F24" s="67"/>
      <c r="G24" s="65" t="s">
        <v>9</v>
      </c>
      <c r="H24" s="66"/>
      <c r="I24" s="67"/>
      <c r="J24" s="65" t="s">
        <v>10</v>
      </c>
      <c r="K24" s="66"/>
      <c r="L24" s="67"/>
    </row>
    <row r="25" spans="1:12" ht="31.5">
      <c r="A25" s="57"/>
      <c r="B25" s="47"/>
      <c r="C25" s="65" t="s">
        <v>11</v>
      </c>
      <c r="D25" s="67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87" customHeight="1">
      <c r="A26" s="5" t="s">
        <v>14</v>
      </c>
      <c r="B26" s="6" t="s">
        <v>123</v>
      </c>
      <c r="C26" s="87">
        <f>76694553/1000</f>
        <v>76694.553</v>
      </c>
      <c r="D26" s="88"/>
      <c r="E26" s="34">
        <v>0</v>
      </c>
      <c r="F26" s="34">
        <f>C26+E26</f>
        <v>76694.553</v>
      </c>
      <c r="G26" s="35">
        <f>70022266.92/1000</f>
        <v>70022.26692</v>
      </c>
      <c r="H26" s="34">
        <v>0</v>
      </c>
      <c r="I26" s="34">
        <f>G26+H26</f>
        <v>70022.26692</v>
      </c>
      <c r="J26" s="34">
        <f>G26-C26</f>
        <v>-6672.286080000005</v>
      </c>
      <c r="K26" s="34">
        <f>H26-E26</f>
        <v>0</v>
      </c>
      <c r="L26" s="34">
        <f>J26+K26</f>
        <v>-6672.286080000005</v>
      </c>
    </row>
    <row r="27" spans="1:12" ht="15.75" customHeight="1" hidden="1">
      <c r="A27" s="89" t="s">
        <v>109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1:12" ht="15.75" customHeight="1" hidden="1">
      <c r="A28" s="6" t="s">
        <v>15</v>
      </c>
      <c r="B28" s="7" t="s">
        <v>16</v>
      </c>
      <c r="C28" s="65" t="s">
        <v>15</v>
      </c>
      <c r="D28" s="67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108</v>
      </c>
      <c r="C29" s="65" t="s">
        <v>15</v>
      </c>
      <c r="D29" s="67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65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47.25" hidden="1">
      <c r="A31" s="5" t="s">
        <v>20</v>
      </c>
      <c r="B31" s="6" t="s">
        <v>18</v>
      </c>
      <c r="C31" s="65" t="s">
        <v>15</v>
      </c>
      <c r="D31" s="67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65" t="s">
        <v>19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15.75" customHeight="1" hidden="1">
      <c r="A33" s="5" t="s">
        <v>21</v>
      </c>
      <c r="B33" s="82" t="s">
        <v>22</v>
      </c>
      <c r="C33" s="83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84" t="s">
        <v>122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</row>
    <row r="35" ht="10.5" customHeight="1">
      <c r="A35" s="3"/>
    </row>
    <row r="36" spans="1:12" ht="15.75" customHeight="1">
      <c r="A36" s="40" t="s">
        <v>23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ht="12.75">
      <c r="A37" s="2"/>
    </row>
    <row r="38" spans="1:12" ht="15.75" customHeight="1">
      <c r="A38" s="72" t="s">
        <v>24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ht="8.25" customHeight="1">
      <c r="A39" s="3"/>
    </row>
    <row r="40" spans="1:12" ht="24" customHeight="1">
      <c r="A40" s="8" t="s">
        <v>6</v>
      </c>
      <c r="B40" s="78" t="s">
        <v>7</v>
      </c>
      <c r="C40" s="78"/>
      <c r="D40" s="78"/>
      <c r="E40" s="78" t="s">
        <v>8</v>
      </c>
      <c r="F40" s="78"/>
      <c r="G40" s="78"/>
      <c r="H40" s="78" t="s">
        <v>9</v>
      </c>
      <c r="I40" s="78"/>
      <c r="J40" s="78"/>
      <c r="K40" s="78" t="s">
        <v>10</v>
      </c>
      <c r="L40" s="78"/>
    </row>
    <row r="41" spans="1:12" ht="15.75" customHeight="1">
      <c r="A41" s="9" t="s">
        <v>14</v>
      </c>
      <c r="B41" s="71" t="s">
        <v>25</v>
      </c>
      <c r="C41" s="71"/>
      <c r="D41" s="71"/>
      <c r="E41" s="78" t="s">
        <v>26</v>
      </c>
      <c r="F41" s="78"/>
      <c r="G41" s="78"/>
      <c r="H41" s="78" t="s">
        <v>15</v>
      </c>
      <c r="I41" s="78"/>
      <c r="J41" s="78"/>
      <c r="K41" s="78" t="s">
        <v>26</v>
      </c>
      <c r="L41" s="78"/>
    </row>
    <row r="42" spans="1:12" ht="15.75" customHeight="1">
      <c r="A42" s="9" t="s">
        <v>15</v>
      </c>
      <c r="B42" s="71" t="s">
        <v>27</v>
      </c>
      <c r="C42" s="71"/>
      <c r="D42" s="71"/>
      <c r="E42" s="78" t="s">
        <v>15</v>
      </c>
      <c r="F42" s="78"/>
      <c r="G42" s="78"/>
      <c r="H42" s="78" t="s">
        <v>15</v>
      </c>
      <c r="I42" s="78"/>
      <c r="J42" s="78"/>
      <c r="K42" s="78" t="s">
        <v>15</v>
      </c>
      <c r="L42" s="78"/>
    </row>
    <row r="43" spans="1:12" ht="15.75" customHeight="1">
      <c r="A43" s="9" t="s">
        <v>17</v>
      </c>
      <c r="B43" s="71" t="s">
        <v>28</v>
      </c>
      <c r="C43" s="71"/>
      <c r="D43" s="71"/>
      <c r="E43" s="78" t="s">
        <v>26</v>
      </c>
      <c r="F43" s="78"/>
      <c r="G43" s="78"/>
      <c r="H43" s="78" t="s">
        <v>15</v>
      </c>
      <c r="I43" s="78"/>
      <c r="J43" s="78"/>
      <c r="K43" s="78" t="s">
        <v>26</v>
      </c>
      <c r="L43" s="78"/>
    </row>
    <row r="44" spans="1:12" ht="15.75" customHeight="1">
      <c r="A44" s="9" t="s">
        <v>20</v>
      </c>
      <c r="B44" s="71" t="s">
        <v>29</v>
      </c>
      <c r="C44" s="71"/>
      <c r="D44" s="71"/>
      <c r="E44" s="78" t="s">
        <v>26</v>
      </c>
      <c r="F44" s="78"/>
      <c r="G44" s="78"/>
      <c r="H44" s="78" t="s">
        <v>15</v>
      </c>
      <c r="I44" s="78"/>
      <c r="J44" s="78"/>
      <c r="K44" s="78" t="s">
        <v>26</v>
      </c>
      <c r="L44" s="78"/>
    </row>
    <row r="45" spans="1:12" ht="30" customHeight="1">
      <c r="A45" s="79" t="s">
        <v>30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</row>
    <row r="46" spans="1:12" ht="15.75" customHeight="1">
      <c r="A46" s="9" t="s">
        <v>31</v>
      </c>
      <c r="B46" s="71" t="s">
        <v>32</v>
      </c>
      <c r="C46" s="71"/>
      <c r="D46" s="71"/>
      <c r="E46" s="78" t="s">
        <v>15</v>
      </c>
      <c r="F46" s="78"/>
      <c r="G46" s="78"/>
      <c r="H46" s="78" t="s">
        <v>15</v>
      </c>
      <c r="I46" s="78"/>
      <c r="J46" s="78"/>
      <c r="K46" s="78" t="s">
        <v>15</v>
      </c>
      <c r="L46" s="78"/>
    </row>
    <row r="47" spans="1:12" ht="15.75" customHeight="1">
      <c r="A47" s="9" t="s">
        <v>15</v>
      </c>
      <c r="B47" s="71" t="s">
        <v>27</v>
      </c>
      <c r="C47" s="71"/>
      <c r="D47" s="71"/>
      <c r="E47" s="78" t="s">
        <v>15</v>
      </c>
      <c r="F47" s="78"/>
      <c r="G47" s="78"/>
      <c r="H47" s="78" t="s">
        <v>15</v>
      </c>
      <c r="I47" s="78"/>
      <c r="J47" s="78"/>
      <c r="K47" s="78" t="s">
        <v>15</v>
      </c>
      <c r="L47" s="78"/>
    </row>
    <row r="48" spans="1:12" ht="15.75" customHeight="1">
      <c r="A48" s="9" t="s">
        <v>33</v>
      </c>
      <c r="B48" s="71" t="s">
        <v>34</v>
      </c>
      <c r="C48" s="71"/>
      <c r="D48" s="71"/>
      <c r="E48" s="78" t="s">
        <v>15</v>
      </c>
      <c r="F48" s="78"/>
      <c r="G48" s="78"/>
      <c r="H48" s="78" t="s">
        <v>15</v>
      </c>
      <c r="I48" s="78"/>
      <c r="J48" s="78"/>
      <c r="K48" s="78" t="s">
        <v>15</v>
      </c>
      <c r="L48" s="78"/>
    </row>
    <row r="49" spans="1:12" ht="15.75" customHeight="1">
      <c r="A49" s="9" t="s">
        <v>35</v>
      </c>
      <c r="B49" s="71" t="s">
        <v>36</v>
      </c>
      <c r="C49" s="71"/>
      <c r="D49" s="71"/>
      <c r="E49" s="78" t="s">
        <v>15</v>
      </c>
      <c r="F49" s="78"/>
      <c r="G49" s="78"/>
      <c r="H49" s="78" t="s">
        <v>15</v>
      </c>
      <c r="I49" s="78"/>
      <c r="J49" s="78"/>
      <c r="K49" s="78" t="s">
        <v>15</v>
      </c>
      <c r="L49" s="78"/>
    </row>
    <row r="50" spans="1:12" ht="15.75" customHeight="1">
      <c r="A50" s="9" t="s">
        <v>37</v>
      </c>
      <c r="B50" s="71" t="s">
        <v>38</v>
      </c>
      <c r="C50" s="71"/>
      <c r="D50" s="71"/>
      <c r="E50" s="78" t="s">
        <v>15</v>
      </c>
      <c r="F50" s="78"/>
      <c r="G50" s="78"/>
      <c r="H50" s="78" t="s">
        <v>15</v>
      </c>
      <c r="I50" s="78"/>
      <c r="J50" s="78"/>
      <c r="K50" s="78" t="s">
        <v>15</v>
      </c>
      <c r="L50" s="78"/>
    </row>
    <row r="51" spans="1:12" ht="15.75" customHeight="1">
      <c r="A51" s="9" t="s">
        <v>39</v>
      </c>
      <c r="B51" s="71" t="s">
        <v>40</v>
      </c>
      <c r="C51" s="71"/>
      <c r="D51" s="71"/>
      <c r="E51" s="78" t="s">
        <v>15</v>
      </c>
      <c r="F51" s="78"/>
      <c r="G51" s="78"/>
      <c r="H51" s="78" t="s">
        <v>15</v>
      </c>
      <c r="I51" s="78"/>
      <c r="J51" s="78"/>
      <c r="K51" s="78" t="s">
        <v>15</v>
      </c>
      <c r="L51" s="78"/>
    </row>
    <row r="52" spans="1:12" ht="30" customHeight="1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5.75" customHeight="1">
      <c r="A53" s="9" t="s">
        <v>42</v>
      </c>
      <c r="B53" s="71" t="s">
        <v>43</v>
      </c>
      <c r="C53" s="71"/>
      <c r="D53" s="71"/>
      <c r="E53" s="78" t="s">
        <v>26</v>
      </c>
      <c r="F53" s="78"/>
      <c r="G53" s="78"/>
      <c r="H53" s="78" t="s">
        <v>15</v>
      </c>
      <c r="I53" s="78"/>
      <c r="J53" s="78"/>
      <c r="K53" s="78" t="s">
        <v>15</v>
      </c>
      <c r="L53" s="78"/>
    </row>
    <row r="54" spans="1:12" ht="15.75" customHeight="1">
      <c r="A54" s="9" t="s">
        <v>15</v>
      </c>
      <c r="B54" s="71" t="s">
        <v>27</v>
      </c>
      <c r="C54" s="71"/>
      <c r="D54" s="71"/>
      <c r="E54" s="78" t="s">
        <v>15</v>
      </c>
      <c r="F54" s="78"/>
      <c r="G54" s="78"/>
      <c r="H54" s="78" t="s">
        <v>15</v>
      </c>
      <c r="I54" s="78"/>
      <c r="J54" s="78"/>
      <c r="K54" s="78" t="s">
        <v>15</v>
      </c>
      <c r="L54" s="78"/>
    </row>
    <row r="55" spans="1:12" ht="15.75" customHeight="1">
      <c r="A55" s="9" t="s">
        <v>44</v>
      </c>
      <c r="B55" s="71" t="s">
        <v>28</v>
      </c>
      <c r="C55" s="71"/>
      <c r="D55" s="71"/>
      <c r="E55" s="78" t="s">
        <v>26</v>
      </c>
      <c r="F55" s="78"/>
      <c r="G55" s="78"/>
      <c r="H55" s="78" t="s">
        <v>15</v>
      </c>
      <c r="I55" s="78"/>
      <c r="J55" s="78"/>
      <c r="K55" s="78" t="s">
        <v>15</v>
      </c>
      <c r="L55" s="78"/>
    </row>
    <row r="56" spans="1:12" ht="15.75" customHeight="1">
      <c r="A56" s="9" t="s">
        <v>45</v>
      </c>
      <c r="B56" s="71" t="s">
        <v>29</v>
      </c>
      <c r="C56" s="71"/>
      <c r="D56" s="71"/>
      <c r="E56" s="78" t="s">
        <v>26</v>
      </c>
      <c r="F56" s="78"/>
      <c r="G56" s="78"/>
      <c r="H56" s="78" t="s">
        <v>15</v>
      </c>
      <c r="I56" s="78"/>
      <c r="J56" s="78"/>
      <c r="K56" s="78" t="s">
        <v>15</v>
      </c>
      <c r="L56" s="78"/>
    </row>
    <row r="57" spans="1:12" ht="30" customHeight="1">
      <c r="A57" s="71" t="s">
        <v>46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ht="15.75">
      <c r="A58" s="3"/>
    </row>
    <row r="59" spans="1:12" ht="23.25" customHeight="1">
      <c r="A59" s="38" t="s">
        <v>47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ht="12.75">
      <c r="A60" s="2"/>
    </row>
    <row r="61" spans="1:11" ht="15" customHeight="1">
      <c r="A61" s="72" t="s">
        <v>24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ht="15.75">
      <c r="A62" s="3"/>
    </row>
    <row r="63" spans="1:11" ht="30.75" customHeight="1">
      <c r="A63" s="73" t="s">
        <v>6</v>
      </c>
      <c r="B63" s="73" t="s">
        <v>7</v>
      </c>
      <c r="C63" s="75" t="s">
        <v>48</v>
      </c>
      <c r="D63" s="76"/>
      <c r="E63" s="77"/>
      <c r="F63" s="75" t="s">
        <v>9</v>
      </c>
      <c r="G63" s="76"/>
      <c r="H63" s="77"/>
      <c r="I63" s="75" t="s">
        <v>10</v>
      </c>
      <c r="J63" s="76"/>
      <c r="K63" s="77"/>
    </row>
    <row r="64" spans="1:11" ht="24">
      <c r="A64" s="74"/>
      <c r="B64" s="74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65" t="s">
        <v>110</v>
      </c>
      <c r="B65" s="66"/>
      <c r="C65" s="66"/>
      <c r="D65" s="66"/>
      <c r="E65" s="66"/>
      <c r="F65" s="66"/>
      <c r="G65" s="66"/>
      <c r="H65" s="66"/>
      <c r="I65" s="66"/>
      <c r="J65" s="66"/>
      <c r="K65" s="67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111.75" customHeight="1">
      <c r="A67" s="11"/>
      <c r="B67" s="30" t="s">
        <v>124</v>
      </c>
      <c r="C67" s="35">
        <f>76694553/1000</f>
        <v>76694.553</v>
      </c>
      <c r="D67" s="36"/>
      <c r="E67" s="34">
        <f>C67+D67</f>
        <v>76694.553</v>
      </c>
      <c r="F67" s="35">
        <f>70022266.92/1000</f>
        <v>70022.26692</v>
      </c>
      <c r="G67" s="34"/>
      <c r="H67" s="34">
        <f>F67+G67</f>
        <v>70022.26692</v>
      </c>
      <c r="I67" s="34">
        <f>F67-C67</f>
        <v>-6672.286080000005</v>
      </c>
      <c r="J67" s="34">
        <f>G67-D67</f>
        <v>0</v>
      </c>
      <c r="K67" s="34">
        <f>I67+J67</f>
        <v>-6672.286080000005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15.75" customHeight="1">
      <c r="A69" s="68" t="s">
        <v>125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82.5" customHeight="1">
      <c r="A71" s="9"/>
      <c r="B71" s="30" t="s">
        <v>126</v>
      </c>
      <c r="C71" s="31">
        <v>250</v>
      </c>
      <c r="D71" s="32"/>
      <c r="E71" s="32">
        <f aca="true" t="shared" si="0" ref="E71:E78">C71+D71</f>
        <v>250</v>
      </c>
      <c r="F71" s="31">
        <v>242</v>
      </c>
      <c r="G71" s="32"/>
      <c r="H71" s="32">
        <f aca="true" t="shared" si="1" ref="H71:H78">F71+G71</f>
        <v>242</v>
      </c>
      <c r="I71" s="32">
        <f aca="true" t="shared" si="2" ref="I71:J78">F71-C71</f>
        <v>-8</v>
      </c>
      <c r="J71" s="32">
        <f t="shared" si="2"/>
        <v>0</v>
      </c>
      <c r="K71" s="32">
        <f aca="true" t="shared" si="3" ref="K71:K78">I71+J71</f>
        <v>-8</v>
      </c>
    </row>
    <row r="72" spans="1:11" ht="82.5" customHeight="1">
      <c r="A72" s="9"/>
      <c r="B72" s="30" t="s">
        <v>127</v>
      </c>
      <c r="C72" s="31">
        <v>284</v>
      </c>
      <c r="D72" s="32"/>
      <c r="E72" s="32">
        <f t="shared" si="0"/>
        <v>284</v>
      </c>
      <c r="F72" s="31">
        <v>243</v>
      </c>
      <c r="G72" s="32"/>
      <c r="H72" s="32">
        <f t="shared" si="1"/>
        <v>243</v>
      </c>
      <c r="I72" s="32">
        <f t="shared" si="2"/>
        <v>-41</v>
      </c>
      <c r="J72" s="32">
        <f t="shared" si="2"/>
        <v>0</v>
      </c>
      <c r="K72" s="32">
        <f t="shared" si="3"/>
        <v>-41</v>
      </c>
    </row>
    <row r="73" spans="1:11" ht="82.5" customHeight="1">
      <c r="A73" s="9"/>
      <c r="B73" s="30" t="s">
        <v>128</v>
      </c>
      <c r="C73" s="31">
        <v>700</v>
      </c>
      <c r="D73" s="32"/>
      <c r="E73" s="32">
        <f t="shared" si="0"/>
        <v>700</v>
      </c>
      <c r="F73" s="31">
        <v>654</v>
      </c>
      <c r="G73" s="32"/>
      <c r="H73" s="32">
        <f t="shared" si="1"/>
        <v>654</v>
      </c>
      <c r="I73" s="32">
        <f t="shared" si="2"/>
        <v>-46</v>
      </c>
      <c r="J73" s="32">
        <f t="shared" si="2"/>
        <v>0</v>
      </c>
      <c r="K73" s="32">
        <f t="shared" si="3"/>
        <v>-46</v>
      </c>
    </row>
    <row r="74" spans="1:11" ht="82.5" customHeight="1">
      <c r="A74" s="9"/>
      <c r="B74" s="30" t="s">
        <v>129</v>
      </c>
      <c r="C74" s="31">
        <v>1000</v>
      </c>
      <c r="D74" s="32"/>
      <c r="E74" s="32">
        <f t="shared" si="0"/>
        <v>1000</v>
      </c>
      <c r="F74" s="31">
        <v>940</v>
      </c>
      <c r="G74" s="32"/>
      <c r="H74" s="32">
        <f t="shared" si="1"/>
        <v>940</v>
      </c>
      <c r="I74" s="32">
        <f t="shared" si="2"/>
        <v>-60</v>
      </c>
      <c r="J74" s="32">
        <f t="shared" si="2"/>
        <v>0</v>
      </c>
      <c r="K74" s="32">
        <f t="shared" si="3"/>
        <v>-60</v>
      </c>
    </row>
    <row r="75" spans="1:11" ht="82.5" customHeight="1">
      <c r="A75" s="9"/>
      <c r="B75" s="30" t="s">
        <v>130</v>
      </c>
      <c r="C75" s="31">
        <v>1182</v>
      </c>
      <c r="D75" s="32"/>
      <c r="E75" s="32">
        <f t="shared" si="0"/>
        <v>1182</v>
      </c>
      <c r="F75" s="31">
        <v>994</v>
      </c>
      <c r="G75" s="32"/>
      <c r="H75" s="32">
        <f t="shared" si="1"/>
        <v>994</v>
      </c>
      <c r="I75" s="32">
        <f t="shared" si="2"/>
        <v>-188</v>
      </c>
      <c r="J75" s="32">
        <f t="shared" si="2"/>
        <v>0</v>
      </c>
      <c r="K75" s="32">
        <f t="shared" si="3"/>
        <v>-188</v>
      </c>
    </row>
    <row r="76" spans="1:11" ht="82.5" customHeight="1">
      <c r="A76" s="9"/>
      <c r="B76" s="30" t="s">
        <v>131</v>
      </c>
      <c r="C76" s="31">
        <v>180</v>
      </c>
      <c r="D76" s="32"/>
      <c r="E76" s="32">
        <f t="shared" si="0"/>
        <v>180</v>
      </c>
      <c r="F76" s="31">
        <v>146</v>
      </c>
      <c r="G76" s="32"/>
      <c r="H76" s="32">
        <f t="shared" si="1"/>
        <v>146</v>
      </c>
      <c r="I76" s="32">
        <f t="shared" si="2"/>
        <v>-34</v>
      </c>
      <c r="J76" s="32">
        <f t="shared" si="2"/>
        <v>0</v>
      </c>
      <c r="K76" s="32">
        <f t="shared" si="3"/>
        <v>-34</v>
      </c>
    </row>
    <row r="77" spans="1:11" ht="82.5" customHeight="1">
      <c r="A77" s="9"/>
      <c r="B77" s="30" t="s">
        <v>132</v>
      </c>
      <c r="C77" s="31">
        <v>500</v>
      </c>
      <c r="D77" s="32"/>
      <c r="E77" s="32">
        <f t="shared" si="0"/>
        <v>500</v>
      </c>
      <c r="F77" s="31">
        <v>499</v>
      </c>
      <c r="G77" s="32"/>
      <c r="H77" s="32">
        <f t="shared" si="1"/>
        <v>499</v>
      </c>
      <c r="I77" s="32">
        <f t="shared" si="2"/>
        <v>-1</v>
      </c>
      <c r="J77" s="32">
        <f t="shared" si="2"/>
        <v>0</v>
      </c>
      <c r="K77" s="32">
        <f t="shared" si="3"/>
        <v>-1</v>
      </c>
    </row>
    <row r="78" spans="1:11" ht="96.75" customHeight="1">
      <c r="A78" s="9"/>
      <c r="B78" s="30" t="s">
        <v>133</v>
      </c>
      <c r="C78" s="31">
        <v>23</v>
      </c>
      <c r="D78" s="32"/>
      <c r="E78" s="32">
        <f t="shared" si="0"/>
        <v>23</v>
      </c>
      <c r="F78" s="31">
        <v>14</v>
      </c>
      <c r="G78" s="32"/>
      <c r="H78" s="32">
        <f t="shared" si="1"/>
        <v>14</v>
      </c>
      <c r="I78" s="32">
        <f t="shared" si="2"/>
        <v>-9</v>
      </c>
      <c r="J78" s="32">
        <f t="shared" si="2"/>
        <v>0</v>
      </c>
      <c r="K78" s="32">
        <f t="shared" si="3"/>
        <v>-9</v>
      </c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customHeight="1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.75" customHeight="1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.75" customHeight="1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.75" customHeight="1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.75" customHeight="1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.75" customHeight="1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.75" customHeight="1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.75" hidden="1">
      <c r="A90" s="14"/>
      <c r="B90" s="14"/>
      <c r="C90" s="15" t="s">
        <v>15</v>
      </c>
      <c r="D90" s="9" t="s">
        <v>15</v>
      </c>
      <c r="E90" s="9" t="s">
        <v>15</v>
      </c>
      <c r="F90" s="9" t="s">
        <v>15</v>
      </c>
      <c r="G90" s="9" t="s">
        <v>15</v>
      </c>
      <c r="H90" s="9" t="s">
        <v>15</v>
      </c>
      <c r="I90" s="9" t="s">
        <v>15</v>
      </c>
      <c r="J90" s="9" t="s">
        <v>15</v>
      </c>
      <c r="K90" s="9" t="s">
        <v>15</v>
      </c>
    </row>
    <row r="91" spans="1:11" ht="15.75" hidden="1">
      <c r="A91" s="9"/>
      <c r="B91" s="13"/>
      <c r="C91" s="16"/>
      <c r="D91" s="4"/>
      <c r="E91" s="4"/>
      <c r="F91" s="4"/>
      <c r="G91" s="4"/>
      <c r="H91" s="4"/>
      <c r="I91" s="4"/>
      <c r="J91" s="4"/>
      <c r="K91" s="4"/>
    </row>
    <row r="92" spans="1:11" ht="15.75" hidden="1">
      <c r="A92" s="4"/>
      <c r="B92" s="17"/>
      <c r="C92" s="5"/>
      <c r="D92" s="5"/>
      <c r="E92" s="5"/>
      <c r="F92" s="5"/>
      <c r="G92" s="5"/>
      <c r="H92" s="5"/>
      <c r="I92" s="5"/>
      <c r="J92" s="5"/>
      <c r="K92" s="5"/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 t="s">
        <v>15</v>
      </c>
      <c r="B94" s="12" t="s">
        <v>50</v>
      </c>
      <c r="C94" s="5" t="s">
        <v>15</v>
      </c>
      <c r="D94" s="5" t="s">
        <v>15</v>
      </c>
      <c r="E94" s="5" t="s">
        <v>15</v>
      </c>
      <c r="F94" s="5" t="s">
        <v>15</v>
      </c>
      <c r="G94" s="5" t="s">
        <v>15</v>
      </c>
      <c r="H94" s="5" t="s">
        <v>15</v>
      </c>
      <c r="I94" s="5" t="s">
        <v>15</v>
      </c>
      <c r="J94" s="5" t="s">
        <v>15</v>
      </c>
      <c r="K94" s="5" t="s">
        <v>15</v>
      </c>
    </row>
    <row r="95" spans="1:11" ht="32.25" customHeight="1">
      <c r="A95" s="48" t="s">
        <v>134</v>
      </c>
      <c r="B95" s="49"/>
      <c r="C95" s="49"/>
      <c r="D95" s="49"/>
      <c r="E95" s="49"/>
      <c r="F95" s="49"/>
      <c r="G95" s="49"/>
      <c r="H95" s="49"/>
      <c r="I95" s="49"/>
      <c r="J95" s="49"/>
      <c r="K95" s="50"/>
    </row>
    <row r="96" spans="1:11" ht="15.75">
      <c r="A96" s="5" t="s">
        <v>42</v>
      </c>
      <c r="B96" s="6" t="s">
        <v>52</v>
      </c>
      <c r="C96" s="5" t="s">
        <v>15</v>
      </c>
      <c r="D96" s="5" t="s">
        <v>15</v>
      </c>
      <c r="E96" s="5" t="s">
        <v>15</v>
      </c>
      <c r="F96" s="5" t="s">
        <v>15</v>
      </c>
      <c r="G96" s="5" t="s">
        <v>15</v>
      </c>
      <c r="H96" s="5" t="s">
        <v>15</v>
      </c>
      <c r="I96" s="5" t="s">
        <v>15</v>
      </c>
      <c r="J96" s="5" t="s">
        <v>15</v>
      </c>
      <c r="K96" s="5" t="s">
        <v>15</v>
      </c>
    </row>
    <row r="97" spans="1:11" ht="78" customHeight="1">
      <c r="A97" s="5"/>
      <c r="B97" s="30" t="s">
        <v>135</v>
      </c>
      <c r="C97" s="27">
        <v>3156.5</v>
      </c>
      <c r="D97" s="5"/>
      <c r="E97" s="28">
        <f aca="true" t="shared" si="4" ref="E97:E104">C97+D97</f>
        <v>3156.5</v>
      </c>
      <c r="F97" s="27">
        <v>3156.5</v>
      </c>
      <c r="G97" s="29"/>
      <c r="H97" s="28">
        <f aca="true" t="shared" si="5" ref="H97:H104">F97+G97</f>
        <v>3156.5</v>
      </c>
      <c r="I97" s="28">
        <f aca="true" t="shared" si="6" ref="I97:J104">F97-C97</f>
        <v>0</v>
      </c>
      <c r="J97" s="29">
        <f t="shared" si="6"/>
        <v>0</v>
      </c>
      <c r="K97" s="28">
        <f aca="true" t="shared" si="7" ref="K97:K104">I97+J97</f>
        <v>0</v>
      </c>
    </row>
    <row r="98" spans="1:11" ht="78" customHeight="1">
      <c r="A98" s="5"/>
      <c r="B98" s="30" t="s">
        <v>136</v>
      </c>
      <c r="C98" s="27">
        <v>2305</v>
      </c>
      <c r="D98" s="5"/>
      <c r="E98" s="28">
        <f t="shared" si="4"/>
        <v>2305</v>
      </c>
      <c r="F98" s="33">
        <v>2305</v>
      </c>
      <c r="G98" s="29"/>
      <c r="H98" s="28">
        <f t="shared" si="5"/>
        <v>2305</v>
      </c>
      <c r="I98" s="28">
        <f t="shared" si="6"/>
        <v>0</v>
      </c>
      <c r="J98" s="29">
        <f t="shared" si="6"/>
        <v>0</v>
      </c>
      <c r="K98" s="28">
        <f t="shared" si="7"/>
        <v>0</v>
      </c>
    </row>
    <row r="99" spans="1:11" ht="78" customHeight="1">
      <c r="A99" s="5"/>
      <c r="B99" s="30" t="s">
        <v>137</v>
      </c>
      <c r="C99" s="27">
        <v>1536.67</v>
      </c>
      <c r="D99" s="5"/>
      <c r="E99" s="28">
        <f t="shared" si="4"/>
        <v>1536.67</v>
      </c>
      <c r="F99" s="27">
        <v>1536.2407</v>
      </c>
      <c r="G99" s="29"/>
      <c r="H99" s="28">
        <f t="shared" si="5"/>
        <v>1536.2407</v>
      </c>
      <c r="I99" s="28">
        <f t="shared" si="6"/>
        <v>-0.429300000000012</v>
      </c>
      <c r="J99" s="29">
        <f t="shared" si="6"/>
        <v>0</v>
      </c>
      <c r="K99" s="28">
        <f t="shared" si="7"/>
        <v>-0.429300000000012</v>
      </c>
    </row>
    <row r="100" spans="1:11" ht="78" customHeight="1">
      <c r="A100" s="5"/>
      <c r="B100" s="30" t="s">
        <v>138</v>
      </c>
      <c r="C100" s="27">
        <v>1536.67</v>
      </c>
      <c r="D100" s="5"/>
      <c r="E100" s="28">
        <f t="shared" si="4"/>
        <v>1536.67</v>
      </c>
      <c r="F100" s="27">
        <v>1536.89441489</v>
      </c>
      <c r="G100" s="29"/>
      <c r="H100" s="28">
        <f t="shared" si="5"/>
        <v>1536.89441489</v>
      </c>
      <c r="I100" s="28">
        <f t="shared" si="6"/>
        <v>0.22441488999993453</v>
      </c>
      <c r="J100" s="29">
        <f t="shared" si="6"/>
        <v>0</v>
      </c>
      <c r="K100" s="28">
        <f t="shared" si="7"/>
        <v>0.22441488999993453</v>
      </c>
    </row>
    <row r="101" spans="1:11" ht="78" customHeight="1">
      <c r="A101" s="5"/>
      <c r="B101" s="30" t="s">
        <v>139</v>
      </c>
      <c r="C101" s="27">
        <v>1271.59</v>
      </c>
      <c r="D101" s="5"/>
      <c r="E101" s="28">
        <f t="shared" si="4"/>
        <v>1271.59</v>
      </c>
      <c r="F101" s="33">
        <v>1237.7</v>
      </c>
      <c r="G101" s="29"/>
      <c r="H101" s="28">
        <f t="shared" si="5"/>
        <v>1237.7</v>
      </c>
      <c r="I101" s="28">
        <f t="shared" si="6"/>
        <v>-33.88999999999987</v>
      </c>
      <c r="J101" s="29">
        <f t="shared" si="6"/>
        <v>0</v>
      </c>
      <c r="K101" s="28">
        <f t="shared" si="7"/>
        <v>-33.88999999999987</v>
      </c>
    </row>
    <row r="102" spans="1:11" ht="78" customHeight="1">
      <c r="A102" s="5"/>
      <c r="B102" s="30" t="s">
        <v>140</v>
      </c>
      <c r="C102" s="27">
        <v>1066.41</v>
      </c>
      <c r="D102" s="5"/>
      <c r="E102" s="28">
        <f t="shared" si="4"/>
        <v>1066.41</v>
      </c>
      <c r="F102" s="27">
        <v>1004.78310501</v>
      </c>
      <c r="G102" s="29"/>
      <c r="H102" s="28">
        <f t="shared" si="5"/>
        <v>1004.78310501</v>
      </c>
      <c r="I102" s="28">
        <f t="shared" si="6"/>
        <v>-61.626894990000096</v>
      </c>
      <c r="J102" s="29">
        <f t="shared" si="6"/>
        <v>0</v>
      </c>
      <c r="K102" s="28">
        <f t="shared" si="7"/>
        <v>-61.626894990000096</v>
      </c>
    </row>
    <row r="103" spans="1:11" ht="78" customHeight="1">
      <c r="A103" s="5"/>
      <c r="B103" s="30" t="s">
        <v>141</v>
      </c>
      <c r="C103" s="27">
        <v>1248.5</v>
      </c>
      <c r="D103" s="5"/>
      <c r="E103" s="28">
        <f t="shared" si="4"/>
        <v>1248.5</v>
      </c>
      <c r="F103" s="27">
        <v>1244.14645958</v>
      </c>
      <c r="G103" s="29"/>
      <c r="H103" s="28">
        <f t="shared" si="5"/>
        <v>1244.14645958</v>
      </c>
      <c r="I103" s="28">
        <f t="shared" si="6"/>
        <v>-4.353540419999945</v>
      </c>
      <c r="J103" s="29">
        <f t="shared" si="6"/>
        <v>0</v>
      </c>
      <c r="K103" s="28">
        <f t="shared" si="7"/>
        <v>-4.353540419999945</v>
      </c>
    </row>
    <row r="104" spans="1:11" ht="99.75" customHeight="1">
      <c r="A104" s="5"/>
      <c r="B104" s="30" t="s">
        <v>142</v>
      </c>
      <c r="C104" s="27">
        <v>5255.42</v>
      </c>
      <c r="D104" s="5"/>
      <c r="E104" s="28">
        <f t="shared" si="4"/>
        <v>5255.42</v>
      </c>
      <c r="F104" s="27">
        <v>4842.36</v>
      </c>
      <c r="G104" s="29"/>
      <c r="H104" s="28">
        <f t="shared" si="5"/>
        <v>4842.36</v>
      </c>
      <c r="I104" s="28">
        <f t="shared" si="6"/>
        <v>-413.0600000000004</v>
      </c>
      <c r="J104" s="29">
        <f t="shared" si="6"/>
        <v>0</v>
      </c>
      <c r="K104" s="28">
        <f t="shared" si="7"/>
        <v>-413.0600000000004</v>
      </c>
    </row>
    <row r="105" spans="1:11" ht="15.75" hidden="1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.75" hidden="1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.75" hidden="1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.75" hidden="1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.75" hidden="1">
      <c r="A109" s="5" t="s">
        <v>15</v>
      </c>
      <c r="B109" s="12" t="s">
        <v>50</v>
      </c>
      <c r="C109" s="5" t="s">
        <v>15</v>
      </c>
      <c r="D109" s="5" t="s">
        <v>15</v>
      </c>
      <c r="E109" s="5" t="s">
        <v>15</v>
      </c>
      <c r="F109" s="5" t="s">
        <v>15</v>
      </c>
      <c r="G109" s="5" t="s">
        <v>15</v>
      </c>
      <c r="H109" s="5" t="s">
        <v>15</v>
      </c>
      <c r="I109" s="5" t="s">
        <v>15</v>
      </c>
      <c r="J109" s="5" t="s">
        <v>15</v>
      </c>
      <c r="K109" s="5" t="s">
        <v>15</v>
      </c>
    </row>
    <row r="110" spans="1:11" ht="15.75" customHeight="1">
      <c r="A110" s="48" t="s">
        <v>143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50"/>
    </row>
    <row r="111" spans="1:11" ht="15.75">
      <c r="A111" s="5" t="s">
        <v>53</v>
      </c>
      <c r="B111" s="6" t="s">
        <v>54</v>
      </c>
      <c r="C111" s="5" t="s">
        <v>15</v>
      </c>
      <c r="D111" s="5" t="s">
        <v>15</v>
      </c>
      <c r="E111" s="5" t="s">
        <v>15</v>
      </c>
      <c r="F111" s="5" t="s">
        <v>15</v>
      </c>
      <c r="G111" s="5" t="s">
        <v>15</v>
      </c>
      <c r="H111" s="5" t="s">
        <v>15</v>
      </c>
      <c r="I111" s="5" t="s">
        <v>15</v>
      </c>
      <c r="J111" s="5" t="s">
        <v>15</v>
      </c>
      <c r="K111" s="5" t="s">
        <v>15</v>
      </c>
    </row>
    <row r="112" spans="1:11" ht="63" customHeight="1">
      <c r="A112" s="5"/>
      <c r="B112" s="30" t="s">
        <v>111</v>
      </c>
      <c r="C112" s="29">
        <v>100</v>
      </c>
      <c r="D112" s="29"/>
      <c r="E112" s="29">
        <f>C112+D112</f>
        <v>100</v>
      </c>
      <c r="F112" s="29">
        <v>100</v>
      </c>
      <c r="G112" s="29"/>
      <c r="H112" s="29">
        <f>F112+G112</f>
        <v>100</v>
      </c>
      <c r="I112" s="29">
        <f>F112-C112</f>
        <v>0</v>
      </c>
      <c r="J112" s="29"/>
      <c r="K112" s="29">
        <f>I112+J112</f>
        <v>0</v>
      </c>
    </row>
    <row r="113" spans="1:11" ht="15.75" hidden="1">
      <c r="A113" s="5" t="s">
        <v>15</v>
      </c>
      <c r="B113" s="12" t="s">
        <v>50</v>
      </c>
      <c r="C113" s="5" t="s">
        <v>15</v>
      </c>
      <c r="D113" s="5" t="s">
        <v>15</v>
      </c>
      <c r="E113" s="5" t="s">
        <v>15</v>
      </c>
      <c r="F113" s="5" t="s">
        <v>15</v>
      </c>
      <c r="G113" s="5" t="s">
        <v>15</v>
      </c>
      <c r="H113" s="5" t="s">
        <v>15</v>
      </c>
      <c r="I113" s="5" t="s">
        <v>15</v>
      </c>
      <c r="J113" s="5" t="s">
        <v>15</v>
      </c>
      <c r="K113" s="5" t="s">
        <v>15</v>
      </c>
    </row>
    <row r="114" spans="1:11" ht="30.75" customHeight="1">
      <c r="A114" s="48" t="s">
        <v>144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50"/>
    </row>
    <row r="115" spans="1:11" ht="15.75" customHeight="1">
      <c r="A115" s="48" t="s">
        <v>112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50"/>
    </row>
    <row r="116" spans="1:11" ht="15.75" customHeight="1">
      <c r="A116" s="41" t="s">
        <v>55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3"/>
    </row>
    <row r="117" spans="1:11" ht="15.75">
      <c r="A117" s="5" t="s">
        <v>15</v>
      </c>
      <c r="B117" s="12" t="s">
        <v>50</v>
      </c>
      <c r="C117" s="5" t="s">
        <v>15</v>
      </c>
      <c r="D117" s="5" t="s">
        <v>15</v>
      </c>
      <c r="E117" s="5" t="s">
        <v>15</v>
      </c>
      <c r="F117" s="5" t="s">
        <v>15</v>
      </c>
      <c r="G117" s="5" t="s">
        <v>15</v>
      </c>
      <c r="H117" s="5" t="s">
        <v>15</v>
      </c>
      <c r="I117" s="5" t="s">
        <v>15</v>
      </c>
      <c r="J117" s="5" t="s">
        <v>15</v>
      </c>
      <c r="K117" s="5" t="s">
        <v>15</v>
      </c>
    </row>
    <row r="118" ht="9.75" customHeight="1">
      <c r="A118" s="3"/>
    </row>
    <row r="119" spans="1:11" ht="11.25" customHeight="1">
      <c r="A119" s="38" t="s">
        <v>56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7.25" customHeight="1">
      <c r="A120" s="54" t="s">
        <v>57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ht="12.75">
      <c r="A121" s="2"/>
    </row>
    <row r="122" spans="1:11" ht="15" customHeight="1">
      <c r="A122" s="40" t="s">
        <v>58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ht="15.75">
      <c r="A123" s="3"/>
    </row>
    <row r="124" spans="1:11" ht="15.75" customHeight="1">
      <c r="A124" s="55" t="s">
        <v>6</v>
      </c>
      <c r="B124" s="46" t="s">
        <v>7</v>
      </c>
      <c r="C124" s="59" t="s">
        <v>59</v>
      </c>
      <c r="D124" s="60"/>
      <c r="E124" s="61"/>
      <c r="F124" s="59" t="s">
        <v>60</v>
      </c>
      <c r="G124" s="60"/>
      <c r="H124" s="61"/>
      <c r="I124" s="59" t="s">
        <v>61</v>
      </c>
      <c r="J124" s="60"/>
      <c r="K124" s="61"/>
    </row>
    <row r="125" spans="1:11" ht="15.75" customHeight="1">
      <c r="A125" s="56"/>
      <c r="B125" s="58"/>
      <c r="C125" s="62"/>
      <c r="D125" s="63"/>
      <c r="E125" s="64"/>
      <c r="F125" s="62"/>
      <c r="G125" s="63"/>
      <c r="H125" s="64"/>
      <c r="I125" s="62" t="s">
        <v>62</v>
      </c>
      <c r="J125" s="63"/>
      <c r="K125" s="64"/>
    </row>
    <row r="126" spans="1:11" ht="31.5">
      <c r="A126" s="57"/>
      <c r="B126" s="47"/>
      <c r="C126" s="5" t="s">
        <v>11</v>
      </c>
      <c r="D126" s="5" t="s">
        <v>12</v>
      </c>
      <c r="E126" s="5" t="s">
        <v>13</v>
      </c>
      <c r="F126" s="5" t="s">
        <v>11</v>
      </c>
      <c r="G126" s="5" t="s">
        <v>12</v>
      </c>
      <c r="H126" s="5" t="s">
        <v>13</v>
      </c>
      <c r="I126" s="5" t="s">
        <v>11</v>
      </c>
      <c r="J126" s="5" t="s">
        <v>12</v>
      </c>
      <c r="K126" s="5" t="s">
        <v>13</v>
      </c>
    </row>
    <row r="127" spans="1:11" ht="96" customHeight="1">
      <c r="A127" s="5" t="s">
        <v>15</v>
      </c>
      <c r="B127" s="6" t="str">
        <f>B26</f>
        <v>Надання державної соціальної допомоги особам з інвалідністю з дитинства та дітям з інвалідністю</v>
      </c>
      <c r="C127" s="34">
        <f>63395952.93/1000</f>
        <v>63395.95293</v>
      </c>
      <c r="D127" s="34">
        <v>0</v>
      </c>
      <c r="E127" s="34">
        <f>C127+D127</f>
        <v>63395.95293</v>
      </c>
      <c r="F127" s="35">
        <f>70022266.92/1000</f>
        <v>70022.26692</v>
      </c>
      <c r="G127" s="34">
        <v>0</v>
      </c>
      <c r="H127" s="34">
        <f>F127+G127</f>
        <v>70022.26692</v>
      </c>
      <c r="I127" s="28">
        <f>(H127/E127)*100-100</f>
        <v>10.452266562372813</v>
      </c>
      <c r="J127" s="28">
        <f>G127-D127</f>
        <v>0</v>
      </c>
      <c r="K127" s="28">
        <f>I127+J127</f>
        <v>10.452266562372813</v>
      </c>
    </row>
    <row r="128" spans="1:11" ht="33" customHeight="1">
      <c r="A128" s="48" t="s">
        <v>145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50"/>
    </row>
    <row r="129" spans="1:11" ht="15.75" hidden="1">
      <c r="A129" s="5" t="s">
        <v>15</v>
      </c>
      <c r="B129" s="6" t="s">
        <v>16</v>
      </c>
      <c r="C129" s="5" t="s">
        <v>15</v>
      </c>
      <c r="D129" s="5" t="s">
        <v>15</v>
      </c>
      <c r="E129" s="5" t="s">
        <v>15</v>
      </c>
      <c r="F129" s="5" t="s">
        <v>15</v>
      </c>
      <c r="G129" s="5" t="s">
        <v>15</v>
      </c>
      <c r="H129" s="5" t="s">
        <v>15</v>
      </c>
      <c r="I129" s="5" t="s">
        <v>15</v>
      </c>
      <c r="J129" s="5" t="s">
        <v>15</v>
      </c>
      <c r="K129" s="5" t="s">
        <v>15</v>
      </c>
    </row>
    <row r="130" spans="1:11" ht="52.5" customHeight="1" hidden="1">
      <c r="A130" s="5" t="s">
        <v>15</v>
      </c>
      <c r="B130" s="6" t="s">
        <v>18</v>
      </c>
      <c r="C130" s="5" t="s">
        <v>15</v>
      </c>
      <c r="D130" s="5" t="s">
        <v>15</v>
      </c>
      <c r="E130" s="5" t="s">
        <v>15</v>
      </c>
      <c r="F130" s="5" t="s">
        <v>15</v>
      </c>
      <c r="G130" s="5" t="s">
        <v>15</v>
      </c>
      <c r="H130" s="5" t="s">
        <v>15</v>
      </c>
      <c r="I130" s="5" t="s">
        <v>15</v>
      </c>
      <c r="J130" s="5" t="s">
        <v>15</v>
      </c>
      <c r="K130" s="5" t="s">
        <v>15</v>
      </c>
    </row>
    <row r="131" spans="1:11" ht="41.25" customHeight="1" hidden="1">
      <c r="A131" s="51" t="s">
        <v>63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3"/>
    </row>
    <row r="132" spans="1:11" ht="15.75">
      <c r="A132" s="5" t="s">
        <v>14</v>
      </c>
      <c r="B132" s="6" t="s">
        <v>49</v>
      </c>
      <c r="C132" s="5" t="s">
        <v>15</v>
      </c>
      <c r="D132" s="5" t="s">
        <v>15</v>
      </c>
      <c r="E132" s="5" t="s">
        <v>15</v>
      </c>
      <c r="F132" s="5" t="s">
        <v>15</v>
      </c>
      <c r="G132" s="5" t="s">
        <v>15</v>
      </c>
      <c r="H132" s="5" t="s">
        <v>15</v>
      </c>
      <c r="I132" s="5" t="s">
        <v>15</v>
      </c>
      <c r="J132" s="5" t="s">
        <v>15</v>
      </c>
      <c r="K132" s="5" t="s">
        <v>15</v>
      </c>
    </row>
    <row r="133" spans="1:11" ht="95.25" customHeight="1">
      <c r="A133" s="5"/>
      <c r="B133" s="6" t="str">
        <f>B67</f>
        <v>витрати на надання державної соціальної допомоги особам з інвалідністю з дитинства та дітям з інвалідністю</v>
      </c>
      <c r="C133" s="36">
        <f>C127</f>
        <v>63395.95293</v>
      </c>
      <c r="D133" s="36"/>
      <c r="E133" s="36">
        <f>C133+D133</f>
        <v>63395.95293</v>
      </c>
      <c r="F133" s="36">
        <f>F67</f>
        <v>70022.26692</v>
      </c>
      <c r="G133" s="36"/>
      <c r="H133" s="36">
        <f>F133+G133</f>
        <v>70022.26692</v>
      </c>
      <c r="I133" s="97">
        <f>(H133/E133)*100-100</f>
        <v>10.452266562372813</v>
      </c>
      <c r="J133" s="97">
        <f>G133-D133</f>
        <v>0</v>
      </c>
      <c r="K133" s="97">
        <f>I133+J133</f>
        <v>10.452266562372813</v>
      </c>
    </row>
    <row r="134" spans="1:11" ht="15.75" hidden="1">
      <c r="A134" s="5" t="s">
        <v>15</v>
      </c>
      <c r="B134" s="6" t="s">
        <v>22</v>
      </c>
      <c r="C134" s="5" t="s">
        <v>15</v>
      </c>
      <c r="D134" s="5" t="s">
        <v>15</v>
      </c>
      <c r="E134" s="5" t="s">
        <v>15</v>
      </c>
      <c r="F134" s="5" t="s">
        <v>15</v>
      </c>
      <c r="G134" s="5" t="s">
        <v>15</v>
      </c>
      <c r="H134" s="5" t="s">
        <v>15</v>
      </c>
      <c r="I134" s="97" t="e">
        <f aca="true" t="shared" si="8" ref="I134:I166">(H134/E134)*100-100</f>
        <v>#VALUE!</v>
      </c>
      <c r="J134" s="5" t="s">
        <v>15</v>
      </c>
      <c r="K134" s="5" t="s">
        <v>15</v>
      </c>
    </row>
    <row r="135" spans="1:11" ht="15.75">
      <c r="A135" s="5" t="s">
        <v>31</v>
      </c>
      <c r="B135" s="6" t="s">
        <v>51</v>
      </c>
      <c r="C135" s="5" t="s">
        <v>15</v>
      </c>
      <c r="D135" s="5" t="s">
        <v>15</v>
      </c>
      <c r="E135" s="5" t="s">
        <v>15</v>
      </c>
      <c r="F135" s="5" t="s">
        <v>15</v>
      </c>
      <c r="G135" s="5" t="s">
        <v>15</v>
      </c>
      <c r="H135" s="5" t="s">
        <v>15</v>
      </c>
      <c r="I135" s="97"/>
      <c r="J135" s="5" t="s">
        <v>15</v>
      </c>
      <c r="K135" s="5" t="s">
        <v>15</v>
      </c>
    </row>
    <row r="136" spans="1:11" ht="97.5" customHeight="1">
      <c r="A136" s="5"/>
      <c r="B136" s="30" t="s">
        <v>126</v>
      </c>
      <c r="C136" s="29">
        <v>238</v>
      </c>
      <c r="D136" s="29"/>
      <c r="E136" s="29">
        <f aca="true" t="shared" si="9" ref="E136:E143">C136+D136</f>
        <v>238</v>
      </c>
      <c r="F136" s="31">
        <v>242</v>
      </c>
      <c r="G136" s="29"/>
      <c r="H136" s="29">
        <f aca="true" t="shared" si="10" ref="H136:H143">F136+G136</f>
        <v>242</v>
      </c>
      <c r="I136" s="28">
        <f t="shared" si="8"/>
        <v>1.680672268907557</v>
      </c>
      <c r="J136" s="29"/>
      <c r="K136" s="98">
        <f aca="true" t="shared" si="11" ref="K136:K143">I136+J136</f>
        <v>1.680672268907557</v>
      </c>
    </row>
    <row r="137" spans="1:11" ht="99" customHeight="1">
      <c r="A137" s="5"/>
      <c r="B137" s="30" t="s">
        <v>127</v>
      </c>
      <c r="C137" s="29">
        <v>246</v>
      </c>
      <c r="D137" s="29"/>
      <c r="E137" s="29">
        <f t="shared" si="9"/>
        <v>246</v>
      </c>
      <c r="F137" s="31">
        <v>243</v>
      </c>
      <c r="G137" s="29"/>
      <c r="H137" s="29">
        <f t="shared" si="10"/>
        <v>243</v>
      </c>
      <c r="I137" s="28">
        <f t="shared" si="8"/>
        <v>-1.2195121951219505</v>
      </c>
      <c r="J137" s="29"/>
      <c r="K137" s="98">
        <f t="shared" si="11"/>
        <v>-1.2195121951219505</v>
      </c>
    </row>
    <row r="138" spans="1:11" ht="87.75" customHeight="1">
      <c r="A138" s="5"/>
      <c r="B138" s="30" t="s">
        <v>128</v>
      </c>
      <c r="C138" s="29">
        <v>611</v>
      </c>
      <c r="D138" s="29"/>
      <c r="E138" s="29">
        <f t="shared" si="9"/>
        <v>611</v>
      </c>
      <c r="F138" s="31">
        <v>654</v>
      </c>
      <c r="G138" s="29"/>
      <c r="H138" s="29">
        <f t="shared" si="10"/>
        <v>654</v>
      </c>
      <c r="I138" s="28">
        <f t="shared" si="8"/>
        <v>7.037643207855979</v>
      </c>
      <c r="J138" s="29"/>
      <c r="K138" s="98">
        <f t="shared" si="11"/>
        <v>7.037643207855979</v>
      </c>
    </row>
    <row r="139" spans="1:11" ht="89.25" customHeight="1">
      <c r="A139" s="5"/>
      <c r="B139" s="30" t="s">
        <v>129</v>
      </c>
      <c r="C139" s="29">
        <v>898</v>
      </c>
      <c r="D139" s="29"/>
      <c r="E139" s="29">
        <f t="shared" si="9"/>
        <v>898</v>
      </c>
      <c r="F139" s="31">
        <v>940</v>
      </c>
      <c r="G139" s="29"/>
      <c r="H139" s="29">
        <f t="shared" si="10"/>
        <v>940</v>
      </c>
      <c r="I139" s="28">
        <f t="shared" si="8"/>
        <v>4.677060133630292</v>
      </c>
      <c r="J139" s="29"/>
      <c r="K139" s="98">
        <f t="shared" si="11"/>
        <v>4.677060133630292</v>
      </c>
    </row>
    <row r="140" spans="1:11" ht="177" customHeight="1">
      <c r="A140" s="5"/>
      <c r="B140" s="30" t="s">
        <v>130</v>
      </c>
      <c r="C140" s="29">
        <v>986</v>
      </c>
      <c r="D140" s="29"/>
      <c r="E140" s="29">
        <f t="shared" si="9"/>
        <v>986</v>
      </c>
      <c r="F140" s="31">
        <v>994</v>
      </c>
      <c r="G140" s="29"/>
      <c r="H140" s="29">
        <f t="shared" si="10"/>
        <v>994</v>
      </c>
      <c r="I140" s="28">
        <f t="shared" si="8"/>
        <v>0.8113590263691748</v>
      </c>
      <c r="J140" s="29"/>
      <c r="K140" s="98">
        <f t="shared" si="11"/>
        <v>0.8113590263691748</v>
      </c>
    </row>
    <row r="141" spans="1:11" ht="109.5" customHeight="1">
      <c r="A141" s="5"/>
      <c r="B141" s="30" t="s">
        <v>131</v>
      </c>
      <c r="C141" s="29">
        <v>152</v>
      </c>
      <c r="D141" s="29"/>
      <c r="E141" s="29">
        <f t="shared" si="9"/>
        <v>152</v>
      </c>
      <c r="F141" s="31">
        <v>146</v>
      </c>
      <c r="G141" s="29"/>
      <c r="H141" s="29">
        <f t="shared" si="10"/>
        <v>146</v>
      </c>
      <c r="I141" s="28">
        <f t="shared" si="8"/>
        <v>-3.94736842105263</v>
      </c>
      <c r="J141" s="29"/>
      <c r="K141" s="98">
        <f t="shared" si="11"/>
        <v>-3.94736842105263</v>
      </c>
    </row>
    <row r="142" spans="1:11" ht="112.5" customHeight="1">
      <c r="A142" s="5"/>
      <c r="B142" s="30" t="s">
        <v>132</v>
      </c>
      <c r="C142" s="29">
        <v>489</v>
      </c>
      <c r="D142" s="29"/>
      <c r="E142" s="29">
        <f t="shared" si="9"/>
        <v>489</v>
      </c>
      <c r="F142" s="31">
        <v>499</v>
      </c>
      <c r="G142" s="29"/>
      <c r="H142" s="29">
        <f t="shared" si="10"/>
        <v>499</v>
      </c>
      <c r="I142" s="28">
        <f t="shared" si="8"/>
        <v>2.0449897750511212</v>
      </c>
      <c r="J142" s="29"/>
      <c r="K142" s="98">
        <f t="shared" si="11"/>
        <v>2.0449897750511212</v>
      </c>
    </row>
    <row r="143" spans="1:11" ht="126" customHeight="1">
      <c r="A143" s="5"/>
      <c r="B143" s="30" t="s">
        <v>133</v>
      </c>
      <c r="C143" s="29">
        <v>18</v>
      </c>
      <c r="D143" s="29"/>
      <c r="E143" s="29">
        <f t="shared" si="9"/>
        <v>18</v>
      </c>
      <c r="F143" s="31">
        <v>14</v>
      </c>
      <c r="G143" s="29"/>
      <c r="H143" s="29">
        <f t="shared" si="10"/>
        <v>14</v>
      </c>
      <c r="I143" s="28">
        <f t="shared" si="8"/>
        <v>-22.222222222222214</v>
      </c>
      <c r="J143" s="29"/>
      <c r="K143" s="98">
        <f t="shared" si="11"/>
        <v>-22.222222222222214</v>
      </c>
    </row>
    <row r="144" spans="1:11" ht="15.75" hidden="1">
      <c r="A144" s="5"/>
      <c r="B144" s="6"/>
      <c r="C144" s="5"/>
      <c r="D144" s="5"/>
      <c r="E144" s="5"/>
      <c r="F144" s="5"/>
      <c r="G144" s="5"/>
      <c r="H144" s="5"/>
      <c r="I144" s="97" t="e">
        <f t="shared" si="8"/>
        <v>#DIV/0!</v>
      </c>
      <c r="J144" s="5"/>
      <c r="K144" s="5"/>
    </row>
    <row r="145" spans="1:11" ht="15.75" hidden="1">
      <c r="A145" s="5"/>
      <c r="B145" s="6"/>
      <c r="C145" s="5"/>
      <c r="D145" s="5"/>
      <c r="E145" s="5"/>
      <c r="F145" s="5"/>
      <c r="G145" s="5"/>
      <c r="H145" s="5"/>
      <c r="I145" s="97" t="e">
        <f t="shared" si="8"/>
        <v>#DIV/0!</v>
      </c>
      <c r="J145" s="5"/>
      <c r="K145" s="5"/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97" t="e">
        <f t="shared" si="8"/>
        <v>#DIV/0!</v>
      </c>
      <c r="J146" s="5"/>
      <c r="K146" s="5"/>
    </row>
    <row r="147" spans="1:11" ht="15.75" hidden="1">
      <c r="A147" s="5"/>
      <c r="B147" s="6"/>
      <c r="C147" s="5"/>
      <c r="D147" s="5"/>
      <c r="E147" s="5"/>
      <c r="F147" s="5"/>
      <c r="G147" s="5"/>
      <c r="H147" s="5"/>
      <c r="I147" s="97" t="e">
        <f t="shared" si="8"/>
        <v>#DIV/0!</v>
      </c>
      <c r="J147" s="5"/>
      <c r="K147" s="5"/>
    </row>
    <row r="148" spans="1:11" ht="15.75" hidden="1">
      <c r="A148" s="5"/>
      <c r="B148" s="6"/>
      <c r="C148" s="5"/>
      <c r="D148" s="5"/>
      <c r="E148" s="5"/>
      <c r="F148" s="5"/>
      <c r="G148" s="5"/>
      <c r="H148" s="5"/>
      <c r="I148" s="97" t="e">
        <f t="shared" si="8"/>
        <v>#DIV/0!</v>
      </c>
      <c r="J148" s="5"/>
      <c r="K148" s="5"/>
    </row>
    <row r="149" spans="1:11" ht="15.75" hidden="1">
      <c r="A149" s="5"/>
      <c r="B149" s="6"/>
      <c r="C149" s="5"/>
      <c r="D149" s="5"/>
      <c r="E149" s="5"/>
      <c r="F149" s="5"/>
      <c r="G149" s="5"/>
      <c r="H149" s="5"/>
      <c r="I149" s="97" t="e">
        <f t="shared" si="8"/>
        <v>#DIV/0!</v>
      </c>
      <c r="J149" s="5"/>
      <c r="K149" s="5"/>
    </row>
    <row r="150" spans="1:11" ht="15.75" hidden="1">
      <c r="A150" s="5"/>
      <c r="B150" s="6"/>
      <c r="C150" s="5"/>
      <c r="D150" s="5"/>
      <c r="E150" s="5"/>
      <c r="F150" s="5"/>
      <c r="G150" s="5"/>
      <c r="H150" s="5"/>
      <c r="I150" s="97" t="e">
        <f t="shared" si="8"/>
        <v>#DIV/0!</v>
      </c>
      <c r="J150" s="5"/>
      <c r="K150" s="5"/>
    </row>
    <row r="151" spans="1:11" ht="15.75" hidden="1">
      <c r="A151" s="5"/>
      <c r="B151" s="6"/>
      <c r="C151" s="5"/>
      <c r="D151" s="5"/>
      <c r="E151" s="5"/>
      <c r="F151" s="5"/>
      <c r="G151" s="5"/>
      <c r="H151" s="5"/>
      <c r="I151" s="97" t="e">
        <f t="shared" si="8"/>
        <v>#DIV/0!</v>
      </c>
      <c r="J151" s="5"/>
      <c r="K151" s="5"/>
    </row>
    <row r="152" spans="1:11" ht="15.75" hidden="1">
      <c r="A152" s="5"/>
      <c r="B152" s="6"/>
      <c r="C152" s="5"/>
      <c r="D152" s="5"/>
      <c r="E152" s="5"/>
      <c r="F152" s="5"/>
      <c r="G152" s="5"/>
      <c r="H152" s="5"/>
      <c r="I152" s="97" t="e">
        <f t="shared" si="8"/>
        <v>#DIV/0!</v>
      </c>
      <c r="J152" s="5"/>
      <c r="K152" s="5"/>
    </row>
    <row r="153" spans="1:11" ht="15.75" hidden="1">
      <c r="A153" s="5"/>
      <c r="B153" s="6"/>
      <c r="C153" s="5"/>
      <c r="D153" s="5"/>
      <c r="E153" s="5"/>
      <c r="F153" s="5"/>
      <c r="G153" s="5"/>
      <c r="H153" s="5"/>
      <c r="I153" s="97" t="e">
        <f t="shared" si="8"/>
        <v>#DIV/0!</v>
      </c>
      <c r="J153" s="5"/>
      <c r="K153" s="5"/>
    </row>
    <row r="154" spans="1:11" ht="15.75" hidden="1">
      <c r="A154" s="5"/>
      <c r="B154" s="6"/>
      <c r="C154" s="5"/>
      <c r="D154" s="5"/>
      <c r="E154" s="5"/>
      <c r="F154" s="5"/>
      <c r="G154" s="5"/>
      <c r="H154" s="5"/>
      <c r="I154" s="97" t="e">
        <f t="shared" si="8"/>
        <v>#DIV/0!</v>
      </c>
      <c r="J154" s="5"/>
      <c r="K154" s="5"/>
    </row>
    <row r="155" spans="1:11" ht="15.75" hidden="1">
      <c r="A155" s="5"/>
      <c r="B155" s="6"/>
      <c r="C155" s="5"/>
      <c r="D155" s="5"/>
      <c r="E155" s="5"/>
      <c r="F155" s="5"/>
      <c r="G155" s="5"/>
      <c r="H155" s="5"/>
      <c r="I155" s="97" t="e">
        <f t="shared" si="8"/>
        <v>#DIV/0!</v>
      </c>
      <c r="J155" s="5"/>
      <c r="K155" s="5"/>
    </row>
    <row r="156" spans="1:11" ht="15.75" hidden="1">
      <c r="A156" s="5"/>
      <c r="B156" s="6"/>
      <c r="C156" s="5"/>
      <c r="D156" s="5"/>
      <c r="E156" s="5"/>
      <c r="F156" s="5"/>
      <c r="G156" s="5"/>
      <c r="H156" s="5"/>
      <c r="I156" s="97" t="e">
        <f t="shared" si="8"/>
        <v>#DIV/0!</v>
      </c>
      <c r="J156" s="5"/>
      <c r="K156" s="5"/>
    </row>
    <row r="157" spans="1:11" ht="15.75" hidden="1">
      <c r="A157" s="5" t="s">
        <v>15</v>
      </c>
      <c r="B157" s="6" t="s">
        <v>22</v>
      </c>
      <c r="C157" s="5" t="s">
        <v>15</v>
      </c>
      <c r="D157" s="5" t="s">
        <v>15</v>
      </c>
      <c r="E157" s="5" t="s">
        <v>15</v>
      </c>
      <c r="F157" s="5" t="s">
        <v>15</v>
      </c>
      <c r="G157" s="5" t="s">
        <v>15</v>
      </c>
      <c r="H157" s="5" t="s">
        <v>15</v>
      </c>
      <c r="I157" s="97" t="e">
        <f t="shared" si="8"/>
        <v>#VALUE!</v>
      </c>
      <c r="J157" s="5" t="s">
        <v>15</v>
      </c>
      <c r="K157" s="5" t="s">
        <v>15</v>
      </c>
    </row>
    <row r="158" spans="1:11" ht="15.75">
      <c r="A158" s="5" t="s">
        <v>42</v>
      </c>
      <c r="B158" s="6" t="s">
        <v>52</v>
      </c>
      <c r="C158" s="5" t="s">
        <v>15</v>
      </c>
      <c r="D158" s="5" t="s">
        <v>15</v>
      </c>
      <c r="E158" s="5" t="s">
        <v>15</v>
      </c>
      <c r="F158" s="5" t="s">
        <v>15</v>
      </c>
      <c r="G158" s="5" t="s">
        <v>15</v>
      </c>
      <c r="H158" s="5" t="s">
        <v>15</v>
      </c>
      <c r="I158" s="97"/>
      <c r="J158" s="5" t="s">
        <v>15</v>
      </c>
      <c r="K158" s="5" t="s">
        <v>15</v>
      </c>
    </row>
    <row r="159" spans="1:11" ht="88.5" customHeight="1">
      <c r="A159" s="5"/>
      <c r="B159" s="30" t="s">
        <v>135</v>
      </c>
      <c r="C159" s="28">
        <v>2960.96</v>
      </c>
      <c r="D159" s="28"/>
      <c r="E159" s="28">
        <f aca="true" t="shared" si="12" ref="E159:E166">C159+D159</f>
        <v>2960.96</v>
      </c>
      <c r="F159" s="27">
        <v>3156.5</v>
      </c>
      <c r="G159" s="28"/>
      <c r="H159" s="28">
        <f aca="true" t="shared" si="13" ref="H159:H166">F159+G159</f>
        <v>3156.5</v>
      </c>
      <c r="I159" s="28">
        <f t="shared" si="8"/>
        <v>6.603939262941736</v>
      </c>
      <c r="J159" s="28">
        <f aca="true" t="shared" si="14" ref="I159:J166">G159-D159</f>
        <v>0</v>
      </c>
      <c r="K159" s="28">
        <f aca="true" t="shared" si="15" ref="K159:K166">I159+J159</f>
        <v>6.603939262941736</v>
      </c>
    </row>
    <row r="160" spans="1:11" ht="85.5" customHeight="1">
      <c r="A160" s="5"/>
      <c r="B160" s="30" t="s">
        <v>136</v>
      </c>
      <c r="C160" s="28">
        <v>2183.63</v>
      </c>
      <c r="D160" s="28"/>
      <c r="E160" s="28">
        <f t="shared" si="12"/>
        <v>2183.63</v>
      </c>
      <c r="F160" s="33">
        <v>2305</v>
      </c>
      <c r="G160" s="28"/>
      <c r="H160" s="28">
        <f t="shared" si="13"/>
        <v>2305</v>
      </c>
      <c r="I160" s="28">
        <f t="shared" si="8"/>
        <v>5.558176064626323</v>
      </c>
      <c r="J160" s="28">
        <f t="shared" si="14"/>
        <v>0</v>
      </c>
      <c r="K160" s="28">
        <f t="shared" si="15"/>
        <v>5.558176064626323</v>
      </c>
    </row>
    <row r="161" spans="1:11" ht="66" customHeight="1">
      <c r="A161" s="5"/>
      <c r="B161" s="30" t="s">
        <v>137</v>
      </c>
      <c r="C161" s="28">
        <v>1455.2</v>
      </c>
      <c r="D161" s="28"/>
      <c r="E161" s="28">
        <f t="shared" si="12"/>
        <v>1455.2</v>
      </c>
      <c r="F161" s="27">
        <v>1536.2407</v>
      </c>
      <c r="G161" s="28"/>
      <c r="H161" s="28">
        <f t="shared" si="13"/>
        <v>1536.2407</v>
      </c>
      <c r="I161" s="28">
        <f t="shared" si="8"/>
        <v>5.569042056074764</v>
      </c>
      <c r="J161" s="28">
        <f t="shared" si="14"/>
        <v>0</v>
      </c>
      <c r="K161" s="28">
        <f t="shared" si="15"/>
        <v>5.569042056074764</v>
      </c>
    </row>
    <row r="162" spans="1:11" ht="66" customHeight="1">
      <c r="A162" s="5"/>
      <c r="B162" s="30" t="s">
        <v>138</v>
      </c>
      <c r="C162" s="28">
        <v>1455.53</v>
      </c>
      <c r="D162" s="28"/>
      <c r="E162" s="28">
        <f t="shared" si="12"/>
        <v>1455.53</v>
      </c>
      <c r="F162" s="27">
        <v>1536.89441489</v>
      </c>
      <c r="G162" s="28"/>
      <c r="H162" s="28">
        <f t="shared" si="13"/>
        <v>1536.89441489</v>
      </c>
      <c r="I162" s="28">
        <f t="shared" si="8"/>
        <v>5.590019779049555</v>
      </c>
      <c r="J162" s="28">
        <f t="shared" si="14"/>
        <v>0</v>
      </c>
      <c r="K162" s="28">
        <f t="shared" si="15"/>
        <v>5.590019779049555</v>
      </c>
    </row>
    <row r="163" spans="1:11" ht="170.25" customHeight="1">
      <c r="A163" s="5"/>
      <c r="B163" s="30" t="s">
        <v>139</v>
      </c>
      <c r="C163" s="28">
        <v>1155.34</v>
      </c>
      <c r="D163" s="28"/>
      <c r="E163" s="28">
        <f t="shared" si="12"/>
        <v>1155.34</v>
      </c>
      <c r="F163" s="33">
        <v>1237.7</v>
      </c>
      <c r="G163" s="28"/>
      <c r="H163" s="28">
        <f t="shared" si="13"/>
        <v>1237.7</v>
      </c>
      <c r="I163" s="28">
        <f t="shared" si="8"/>
        <v>7.128637457371866</v>
      </c>
      <c r="J163" s="28">
        <f t="shared" si="14"/>
        <v>0</v>
      </c>
      <c r="K163" s="28">
        <f t="shared" si="15"/>
        <v>7.128637457371866</v>
      </c>
    </row>
    <row r="164" spans="1:11" ht="84.75" customHeight="1">
      <c r="A164" s="5"/>
      <c r="B164" s="30" t="s">
        <v>140</v>
      </c>
      <c r="C164" s="28">
        <v>937.76</v>
      </c>
      <c r="D164" s="28"/>
      <c r="E164" s="28">
        <f t="shared" si="12"/>
        <v>937.76</v>
      </c>
      <c r="F164" s="27">
        <v>1004.78310501</v>
      </c>
      <c r="G164" s="28"/>
      <c r="H164" s="28">
        <f t="shared" si="13"/>
        <v>1004.78310501</v>
      </c>
      <c r="I164" s="28">
        <f t="shared" si="8"/>
        <v>7.1471490583944615</v>
      </c>
      <c r="J164" s="28">
        <f t="shared" si="14"/>
        <v>0</v>
      </c>
      <c r="K164" s="28">
        <f t="shared" si="15"/>
        <v>7.1471490583944615</v>
      </c>
    </row>
    <row r="165" spans="1:11" ht="91.5" customHeight="1">
      <c r="A165" s="5"/>
      <c r="B165" s="30" t="s">
        <v>141</v>
      </c>
      <c r="C165" s="28">
        <v>1140.04</v>
      </c>
      <c r="D165" s="28"/>
      <c r="E165" s="28">
        <f t="shared" si="12"/>
        <v>1140.04</v>
      </c>
      <c r="F165" s="27">
        <v>1244.14645958</v>
      </c>
      <c r="G165" s="28"/>
      <c r="H165" s="28">
        <f t="shared" si="13"/>
        <v>1244.14645958</v>
      </c>
      <c r="I165" s="28">
        <f t="shared" si="8"/>
        <v>9.131825162275021</v>
      </c>
      <c r="J165" s="28">
        <f t="shared" si="14"/>
        <v>0</v>
      </c>
      <c r="K165" s="28">
        <f t="shared" si="15"/>
        <v>9.131825162275021</v>
      </c>
    </row>
    <row r="166" spans="1:11" ht="108" customHeight="1">
      <c r="A166" s="5"/>
      <c r="B166" s="30" t="s">
        <v>142</v>
      </c>
      <c r="C166" s="28">
        <v>4471.72</v>
      </c>
      <c r="D166" s="28"/>
      <c r="E166" s="28">
        <f t="shared" si="12"/>
        <v>4471.72</v>
      </c>
      <c r="F166" s="27">
        <v>4842.36</v>
      </c>
      <c r="G166" s="28"/>
      <c r="H166" s="28">
        <f t="shared" si="13"/>
        <v>4842.36</v>
      </c>
      <c r="I166" s="28">
        <f t="shared" si="8"/>
        <v>8.288533271313938</v>
      </c>
      <c r="J166" s="28">
        <f t="shared" si="14"/>
        <v>0</v>
      </c>
      <c r="K166" s="28">
        <f t="shared" si="15"/>
        <v>8.288533271313938</v>
      </c>
    </row>
    <row r="167" spans="1:11" ht="15.75" hidden="1">
      <c r="A167" s="5"/>
      <c r="B167" s="6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5.75" hidden="1">
      <c r="A168" s="5"/>
      <c r="B168" s="6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5.75" hidden="1">
      <c r="A169" s="5"/>
      <c r="B169" s="6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5.75" hidden="1">
      <c r="A170" s="5"/>
      <c r="B170" s="6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5.75" hidden="1">
      <c r="A171" s="5" t="s">
        <v>15</v>
      </c>
      <c r="B171" s="6" t="s">
        <v>22</v>
      </c>
      <c r="C171" s="5" t="s">
        <v>15</v>
      </c>
      <c r="D171" s="5" t="s">
        <v>15</v>
      </c>
      <c r="E171" s="5" t="s">
        <v>15</v>
      </c>
      <c r="F171" s="5" t="s">
        <v>15</v>
      </c>
      <c r="G171" s="5" t="s">
        <v>15</v>
      </c>
      <c r="H171" s="5" t="s">
        <v>15</v>
      </c>
      <c r="I171" s="5" t="s">
        <v>15</v>
      </c>
      <c r="J171" s="5" t="s">
        <v>15</v>
      </c>
      <c r="K171" s="5" t="s">
        <v>15</v>
      </c>
    </row>
    <row r="172" spans="1:11" ht="15.75">
      <c r="A172" s="5" t="s">
        <v>53</v>
      </c>
      <c r="B172" s="6" t="s">
        <v>54</v>
      </c>
      <c r="C172" s="5" t="s">
        <v>15</v>
      </c>
      <c r="D172" s="5" t="s">
        <v>15</v>
      </c>
      <c r="E172" s="5" t="s">
        <v>15</v>
      </c>
      <c r="F172" s="5" t="s">
        <v>15</v>
      </c>
      <c r="G172" s="5" t="s">
        <v>15</v>
      </c>
      <c r="H172" s="5" t="s">
        <v>15</v>
      </c>
      <c r="I172" s="5" t="s">
        <v>15</v>
      </c>
      <c r="J172" s="5" t="s">
        <v>15</v>
      </c>
      <c r="K172" s="5" t="s">
        <v>15</v>
      </c>
    </row>
    <row r="173" spans="1:11" ht="62.25" customHeight="1">
      <c r="A173" s="5"/>
      <c r="B173" s="6" t="str">
        <f>B112</f>
        <v>питома вага відшкодованої допомоги до нарахованої</v>
      </c>
      <c r="C173" s="29">
        <v>100</v>
      </c>
      <c r="D173" s="29"/>
      <c r="E173" s="29">
        <f>C173+D173</f>
        <v>100</v>
      </c>
      <c r="F173" s="29">
        <v>100</v>
      </c>
      <c r="G173" s="29"/>
      <c r="H173" s="29">
        <f>F173+G173</f>
        <v>100</v>
      </c>
      <c r="I173" s="29">
        <f>F173-C173</f>
        <v>0</v>
      </c>
      <c r="J173" s="29">
        <f>G173-D173</f>
        <v>0</v>
      </c>
      <c r="K173" s="29">
        <f>I173+J173</f>
        <v>0</v>
      </c>
    </row>
    <row r="174" spans="1:11" ht="15.75" hidden="1">
      <c r="A174" s="5"/>
      <c r="B174" s="6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5.75" hidden="1">
      <c r="A175" s="5" t="s">
        <v>15</v>
      </c>
      <c r="B175" s="6" t="s">
        <v>22</v>
      </c>
      <c r="C175" s="5" t="s">
        <v>15</v>
      </c>
      <c r="D175" s="5" t="s">
        <v>15</v>
      </c>
      <c r="E175" s="5" t="s">
        <v>15</v>
      </c>
      <c r="F175" s="5" t="s">
        <v>15</v>
      </c>
      <c r="G175" s="5" t="s">
        <v>15</v>
      </c>
      <c r="H175" s="5" t="s">
        <v>15</v>
      </c>
      <c r="I175" s="5" t="s">
        <v>15</v>
      </c>
      <c r="J175" s="5" t="s">
        <v>15</v>
      </c>
      <c r="K175" s="5" t="s">
        <v>15</v>
      </c>
    </row>
    <row r="176" spans="1:11" ht="19.5" customHeight="1">
      <c r="A176" s="48" t="s">
        <v>146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50"/>
    </row>
    <row r="177" spans="1:11" ht="47.25" hidden="1">
      <c r="A177" s="5" t="s">
        <v>15</v>
      </c>
      <c r="B177" s="6" t="s">
        <v>18</v>
      </c>
      <c r="C177" s="5" t="s">
        <v>15</v>
      </c>
      <c r="D177" s="5" t="s">
        <v>15</v>
      </c>
      <c r="E177" s="5" t="s">
        <v>15</v>
      </c>
      <c r="F177" s="5" t="s">
        <v>15</v>
      </c>
      <c r="G177" s="5" t="s">
        <v>15</v>
      </c>
      <c r="H177" s="5" t="s">
        <v>15</v>
      </c>
      <c r="I177" s="5" t="s">
        <v>15</v>
      </c>
      <c r="J177" s="5" t="s">
        <v>15</v>
      </c>
      <c r="K177" s="5" t="s">
        <v>15</v>
      </c>
    </row>
    <row r="178" spans="1:11" ht="15.75" hidden="1">
      <c r="A178" s="5" t="s">
        <v>15</v>
      </c>
      <c r="B178" s="12" t="s">
        <v>50</v>
      </c>
      <c r="C178" s="5" t="s">
        <v>15</v>
      </c>
      <c r="D178" s="5" t="s">
        <v>15</v>
      </c>
      <c r="E178" s="5" t="s">
        <v>15</v>
      </c>
      <c r="F178" s="5" t="s">
        <v>15</v>
      </c>
      <c r="G178" s="5" t="s">
        <v>15</v>
      </c>
      <c r="H178" s="5" t="s">
        <v>15</v>
      </c>
      <c r="I178" s="5" t="s">
        <v>15</v>
      </c>
      <c r="J178" s="5" t="s">
        <v>15</v>
      </c>
      <c r="K178" s="5" t="s">
        <v>15</v>
      </c>
    </row>
    <row r="179" ht="15.75">
      <c r="A179" s="3"/>
    </row>
    <row r="180" spans="1:11" ht="19.5" customHeight="1">
      <c r="A180" s="40" t="s">
        <v>64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</row>
    <row r="181" ht="15.75">
      <c r="A181" s="3"/>
    </row>
    <row r="182" spans="1:8" ht="99" customHeight="1">
      <c r="A182" s="11" t="s">
        <v>65</v>
      </c>
      <c r="B182" s="5" t="s">
        <v>66</v>
      </c>
      <c r="C182" s="5" t="s">
        <v>67</v>
      </c>
      <c r="D182" s="5" t="s">
        <v>68</v>
      </c>
      <c r="E182" s="5" t="s">
        <v>69</v>
      </c>
      <c r="F182" s="5" t="s">
        <v>70</v>
      </c>
      <c r="G182" s="5" t="s">
        <v>71</v>
      </c>
      <c r="H182" s="5" t="s">
        <v>72</v>
      </c>
    </row>
    <row r="183" spans="1:8" ht="15.75">
      <c r="A183" s="5">
        <v>1</v>
      </c>
      <c r="B183" s="5">
        <v>2</v>
      </c>
      <c r="C183" s="5">
        <v>3</v>
      </c>
      <c r="D183" s="5">
        <v>4</v>
      </c>
      <c r="E183" s="5">
        <v>5</v>
      </c>
      <c r="F183" s="5" t="s">
        <v>73</v>
      </c>
      <c r="G183" s="5">
        <v>7</v>
      </c>
      <c r="H183" s="5" t="s">
        <v>74</v>
      </c>
    </row>
    <row r="184" spans="1:8" ht="15.75">
      <c r="A184" s="46" t="s">
        <v>75</v>
      </c>
      <c r="B184" s="18" t="s">
        <v>76</v>
      </c>
      <c r="C184" s="46" t="s">
        <v>77</v>
      </c>
      <c r="D184" s="44"/>
      <c r="E184" s="44"/>
      <c r="F184" s="44"/>
      <c r="G184" s="46" t="s">
        <v>77</v>
      </c>
      <c r="H184" s="46" t="s">
        <v>77</v>
      </c>
    </row>
    <row r="185" spans="1:8" ht="15.75">
      <c r="A185" s="47"/>
      <c r="B185" s="19" t="s">
        <v>78</v>
      </c>
      <c r="C185" s="47"/>
      <c r="D185" s="45"/>
      <c r="E185" s="45"/>
      <c r="F185" s="45"/>
      <c r="G185" s="47"/>
      <c r="H185" s="47"/>
    </row>
    <row r="186" spans="1:8" ht="31.5">
      <c r="A186" s="5"/>
      <c r="B186" s="6" t="s">
        <v>79</v>
      </c>
      <c r="C186" s="5" t="s">
        <v>77</v>
      </c>
      <c r="D186" s="6"/>
      <c r="E186" s="6"/>
      <c r="F186" s="6"/>
      <c r="G186" s="5" t="s">
        <v>77</v>
      </c>
      <c r="H186" s="5" t="s">
        <v>77</v>
      </c>
    </row>
    <row r="187" spans="1:8" ht="78.75">
      <c r="A187" s="5"/>
      <c r="B187" s="6" t="s">
        <v>80</v>
      </c>
      <c r="C187" s="5" t="s">
        <v>77</v>
      </c>
      <c r="D187" s="6"/>
      <c r="E187" s="6"/>
      <c r="F187" s="6"/>
      <c r="G187" s="5" t="s">
        <v>77</v>
      </c>
      <c r="H187" s="5" t="s">
        <v>77</v>
      </c>
    </row>
    <row r="188" spans="1:8" ht="27.75" customHeight="1">
      <c r="A188" s="5"/>
      <c r="B188" s="6" t="s">
        <v>81</v>
      </c>
      <c r="C188" s="5" t="s">
        <v>77</v>
      </c>
      <c r="D188" s="6"/>
      <c r="E188" s="6"/>
      <c r="F188" s="6"/>
      <c r="G188" s="5" t="s">
        <v>77</v>
      </c>
      <c r="H188" s="5" t="s">
        <v>77</v>
      </c>
    </row>
    <row r="189" spans="1:8" ht="15.75">
      <c r="A189" s="5"/>
      <c r="B189" s="6" t="s">
        <v>82</v>
      </c>
      <c r="C189" s="5" t="s">
        <v>77</v>
      </c>
      <c r="D189" s="6"/>
      <c r="E189" s="6"/>
      <c r="F189" s="6"/>
      <c r="G189" s="5" t="s">
        <v>77</v>
      </c>
      <c r="H189" s="5" t="s">
        <v>77</v>
      </c>
    </row>
    <row r="190" spans="1:8" ht="15.75" customHeight="1">
      <c r="A190" s="41" t="s">
        <v>83</v>
      </c>
      <c r="B190" s="42"/>
      <c r="C190" s="42"/>
      <c r="D190" s="42"/>
      <c r="E190" s="42"/>
      <c r="F190" s="42"/>
      <c r="G190" s="42"/>
      <c r="H190" s="43"/>
    </row>
    <row r="191" spans="1:8" ht="31.5">
      <c r="A191" s="46" t="s">
        <v>84</v>
      </c>
      <c r="B191" s="18" t="s">
        <v>85</v>
      </c>
      <c r="C191" s="46" t="s">
        <v>77</v>
      </c>
      <c r="D191" s="44"/>
      <c r="E191" s="44"/>
      <c r="F191" s="44"/>
      <c r="G191" s="46" t="s">
        <v>77</v>
      </c>
      <c r="H191" s="46" t="s">
        <v>77</v>
      </c>
    </row>
    <row r="192" spans="1:8" ht="15.75">
      <c r="A192" s="47"/>
      <c r="B192" s="19" t="s">
        <v>78</v>
      </c>
      <c r="C192" s="47"/>
      <c r="D192" s="45"/>
      <c r="E192" s="45"/>
      <c r="F192" s="45"/>
      <c r="G192" s="47"/>
      <c r="H192" s="47"/>
    </row>
    <row r="193" spans="1:8" ht="15.75" customHeight="1">
      <c r="A193" s="41" t="s">
        <v>86</v>
      </c>
      <c r="B193" s="42"/>
      <c r="C193" s="42"/>
      <c r="D193" s="42"/>
      <c r="E193" s="42"/>
      <c r="F193" s="42"/>
      <c r="G193" s="42"/>
      <c r="H193" s="43"/>
    </row>
    <row r="194" spans="1:8" ht="15.75" customHeight="1">
      <c r="A194" s="41" t="s">
        <v>87</v>
      </c>
      <c r="B194" s="42"/>
      <c r="C194" s="42"/>
      <c r="D194" s="42"/>
      <c r="E194" s="42"/>
      <c r="F194" s="42"/>
      <c r="G194" s="42"/>
      <c r="H194" s="43"/>
    </row>
    <row r="195" spans="1:8" ht="52.5" customHeight="1">
      <c r="A195" s="20">
        <v>43467</v>
      </c>
      <c r="B195" s="21" t="s">
        <v>88</v>
      </c>
      <c r="C195" s="6"/>
      <c r="D195" s="6"/>
      <c r="E195" s="6"/>
      <c r="F195" s="6"/>
      <c r="G195" s="6"/>
      <c r="H195" s="6"/>
    </row>
    <row r="196" spans="1:8" ht="30.75" customHeight="1">
      <c r="A196" s="5"/>
      <c r="B196" s="22" t="s">
        <v>89</v>
      </c>
      <c r="C196" s="6"/>
      <c r="D196" s="6"/>
      <c r="E196" s="6"/>
      <c r="F196" s="6"/>
      <c r="G196" s="6"/>
      <c r="H196" s="6"/>
    </row>
    <row r="197" spans="1:8" ht="15.75" customHeight="1">
      <c r="A197" s="41" t="s">
        <v>90</v>
      </c>
      <c r="B197" s="42"/>
      <c r="C197" s="42"/>
      <c r="D197" s="42"/>
      <c r="E197" s="42"/>
      <c r="F197" s="42"/>
      <c r="G197" s="42"/>
      <c r="H197" s="43"/>
    </row>
    <row r="198" spans="1:8" ht="31.5">
      <c r="A198" s="5"/>
      <c r="B198" s="6" t="s">
        <v>91</v>
      </c>
      <c r="C198" s="6"/>
      <c r="D198" s="6"/>
      <c r="E198" s="6"/>
      <c r="F198" s="6"/>
      <c r="G198" s="6"/>
      <c r="H198" s="6"/>
    </row>
    <row r="199" spans="1:8" ht="31.5">
      <c r="A199" s="5"/>
      <c r="B199" s="6" t="s">
        <v>92</v>
      </c>
      <c r="C199" s="6"/>
      <c r="D199" s="6"/>
      <c r="E199" s="6"/>
      <c r="F199" s="6"/>
      <c r="G199" s="6"/>
      <c r="H199" s="6"/>
    </row>
    <row r="200" spans="1:8" ht="15.75">
      <c r="A200" s="5"/>
      <c r="B200" s="6" t="s">
        <v>93</v>
      </c>
      <c r="C200" s="6"/>
      <c r="D200" s="6"/>
      <c r="E200" s="6"/>
      <c r="F200" s="6"/>
      <c r="G200" s="6"/>
      <c r="H200" s="6"/>
    </row>
    <row r="201" spans="1:8" ht="47.25">
      <c r="A201" s="5"/>
      <c r="B201" s="22" t="s">
        <v>94</v>
      </c>
      <c r="C201" s="6"/>
      <c r="D201" s="6"/>
      <c r="E201" s="6"/>
      <c r="F201" s="6"/>
      <c r="G201" s="6"/>
      <c r="H201" s="6"/>
    </row>
    <row r="202" spans="1:8" ht="15.75" customHeight="1">
      <c r="A202" s="41" t="s">
        <v>95</v>
      </c>
      <c r="B202" s="42"/>
      <c r="C202" s="42"/>
      <c r="D202" s="42"/>
      <c r="E202" s="42"/>
      <c r="F202" s="42"/>
      <c r="G202" s="42"/>
      <c r="H202" s="43"/>
    </row>
    <row r="203" spans="1:8" ht="31.5">
      <c r="A203" s="5"/>
      <c r="B203" s="6" t="s">
        <v>91</v>
      </c>
      <c r="C203" s="6"/>
      <c r="D203" s="6"/>
      <c r="E203" s="6"/>
      <c r="F203" s="6"/>
      <c r="G203" s="6"/>
      <c r="H203" s="6"/>
    </row>
    <row r="204" spans="1:8" ht="31.5">
      <c r="A204" s="5"/>
      <c r="B204" s="6" t="s">
        <v>92</v>
      </c>
      <c r="C204" s="6"/>
      <c r="D204" s="6"/>
      <c r="E204" s="6"/>
      <c r="F204" s="6"/>
      <c r="G204" s="6"/>
      <c r="H204" s="6"/>
    </row>
    <row r="205" spans="1:8" ht="15.75">
      <c r="A205" s="5"/>
      <c r="B205" s="6" t="s">
        <v>93</v>
      </c>
      <c r="C205" s="6"/>
      <c r="D205" s="6"/>
      <c r="E205" s="6"/>
      <c r="F205" s="6"/>
      <c r="G205" s="6"/>
      <c r="H205" s="6"/>
    </row>
    <row r="206" spans="1:8" ht="47.25">
      <c r="A206" s="20">
        <v>43498</v>
      </c>
      <c r="B206" s="21" t="s">
        <v>96</v>
      </c>
      <c r="C206" s="5" t="s">
        <v>77</v>
      </c>
      <c r="D206" s="5"/>
      <c r="E206" s="5"/>
      <c r="F206" s="5"/>
      <c r="G206" s="5" t="s">
        <v>77</v>
      </c>
      <c r="H206" s="5" t="s">
        <v>77</v>
      </c>
    </row>
    <row r="207" ht="15.75">
      <c r="A207" s="3"/>
    </row>
    <row r="208" spans="1:11" ht="23.25" customHeight="1">
      <c r="A208" s="40" t="s">
        <v>97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1:11" ht="20.25" customHeight="1">
      <c r="A209" s="38" t="s">
        <v>113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ht="12.75">
      <c r="A210" s="2"/>
    </row>
    <row r="211" spans="1:11" ht="29.25" customHeight="1">
      <c r="A211" s="40" t="s">
        <v>98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1:11" ht="25.5" customHeight="1">
      <c r="A212" s="38" t="s">
        <v>114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</row>
    <row r="213" ht="12.75">
      <c r="A213" s="2"/>
    </row>
    <row r="214" spans="1:11" ht="23.25" customHeight="1">
      <c r="A214" s="40" t="s">
        <v>99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1:11" ht="44.25" customHeight="1">
      <c r="A215" s="38" t="s">
        <v>115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1:11" ht="13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ht="12.75">
      <c r="A217" s="2"/>
    </row>
    <row r="218" spans="1:11" ht="23.25" customHeight="1">
      <c r="A218" s="38" t="s">
        <v>116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1:11" ht="12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ht="12.75">
      <c r="A220" s="2"/>
    </row>
    <row r="221" spans="1:11" ht="21" customHeight="1">
      <c r="A221" s="38" t="s">
        <v>117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1:11" ht="34.5" customHeight="1">
      <c r="A222" s="38" t="s">
        <v>118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1:11" ht="12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</row>
    <row r="224" ht="15.75">
      <c r="A224" s="3"/>
    </row>
    <row r="225" spans="1:11" ht="34.5" customHeight="1">
      <c r="A225" s="38" t="s">
        <v>119</v>
      </c>
      <c r="B225" s="38"/>
      <c r="C225" s="38"/>
      <c r="D225" s="38"/>
      <c r="G225" s="23" t="s">
        <v>100</v>
      </c>
      <c r="J225" s="39" t="s">
        <v>120</v>
      </c>
      <c r="K225" s="39"/>
    </row>
    <row r="226" spans="1:7" ht="12.75" customHeight="1">
      <c r="A226" s="24"/>
      <c r="G226" s="25" t="s">
        <v>101</v>
      </c>
    </row>
    <row r="228" spans="1:11" ht="15.75">
      <c r="A228" s="37" t="s">
        <v>102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ht="15.75">
      <c r="A229" s="37" t="s">
        <v>103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1" spans="1:11" ht="15.75">
      <c r="A231" s="37" t="s">
        <v>104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3" ht="15.75">
      <c r="A233" s="26"/>
    </row>
  </sheetData>
  <sheetProtection/>
  <mergeCells count="159">
    <mergeCell ref="A7:L7"/>
    <mergeCell ref="A8:L8"/>
    <mergeCell ref="A9:L9"/>
    <mergeCell ref="A10:L10"/>
    <mergeCell ref="A1:L1"/>
    <mergeCell ref="A2:L2"/>
    <mergeCell ref="A4:L4"/>
    <mergeCell ref="A5:L5"/>
    <mergeCell ref="A17:K17"/>
    <mergeCell ref="A18:K18"/>
    <mergeCell ref="A20:K20"/>
    <mergeCell ref="A22:L22"/>
    <mergeCell ref="A11:L11"/>
    <mergeCell ref="A12:L12"/>
    <mergeCell ref="A14:L14"/>
    <mergeCell ref="A15:L15"/>
    <mergeCell ref="J24:L24"/>
    <mergeCell ref="C25:D25"/>
    <mergeCell ref="C26:D26"/>
    <mergeCell ref="A27:L27"/>
    <mergeCell ref="A24:A25"/>
    <mergeCell ref="B24:B25"/>
    <mergeCell ref="C24:F24"/>
    <mergeCell ref="G24:I24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8:D48"/>
    <mergeCell ref="E48:G48"/>
    <mergeCell ref="H48:J48"/>
    <mergeCell ref="K48:L48"/>
    <mergeCell ref="B47:D47"/>
    <mergeCell ref="E47:G47"/>
    <mergeCell ref="H47:J47"/>
    <mergeCell ref="K47:L47"/>
    <mergeCell ref="B50:D50"/>
    <mergeCell ref="E50:G50"/>
    <mergeCell ref="H50:J50"/>
    <mergeCell ref="K50:L50"/>
    <mergeCell ref="B49:D49"/>
    <mergeCell ref="E49:G49"/>
    <mergeCell ref="H49:J49"/>
    <mergeCell ref="K49:L49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5:D55"/>
    <mergeCell ref="E55:G55"/>
    <mergeCell ref="H55:J55"/>
    <mergeCell ref="K55:L55"/>
    <mergeCell ref="B54:D54"/>
    <mergeCell ref="E54:G54"/>
    <mergeCell ref="H54:J54"/>
    <mergeCell ref="K54:L54"/>
    <mergeCell ref="F63:H63"/>
    <mergeCell ref="I63:K63"/>
    <mergeCell ref="B56:D56"/>
    <mergeCell ref="E56:G56"/>
    <mergeCell ref="H56:J56"/>
    <mergeCell ref="K56:L56"/>
    <mergeCell ref="A65:K65"/>
    <mergeCell ref="A69:K69"/>
    <mergeCell ref="A95:K95"/>
    <mergeCell ref="A110:K110"/>
    <mergeCell ref="A57:L57"/>
    <mergeCell ref="A59:L59"/>
    <mergeCell ref="A61:K61"/>
    <mergeCell ref="A63:A64"/>
    <mergeCell ref="B63:B64"/>
    <mergeCell ref="C63:E63"/>
    <mergeCell ref="I124:K124"/>
    <mergeCell ref="I125:K125"/>
    <mergeCell ref="A114:K114"/>
    <mergeCell ref="A115:K115"/>
    <mergeCell ref="A116:K116"/>
    <mergeCell ref="A119:K119"/>
    <mergeCell ref="A128:K128"/>
    <mergeCell ref="A131:K131"/>
    <mergeCell ref="A176:K176"/>
    <mergeCell ref="A180:K180"/>
    <mergeCell ref="A120:K120"/>
    <mergeCell ref="A122:K122"/>
    <mergeCell ref="A124:A126"/>
    <mergeCell ref="B124:B126"/>
    <mergeCell ref="C124:E125"/>
    <mergeCell ref="F124:H125"/>
    <mergeCell ref="D191:D192"/>
    <mergeCell ref="E191:E192"/>
    <mergeCell ref="F184:F185"/>
    <mergeCell ref="G184:G185"/>
    <mergeCell ref="H184:H185"/>
    <mergeCell ref="A190:H190"/>
    <mergeCell ref="A184:A185"/>
    <mergeCell ref="C184:C185"/>
    <mergeCell ref="D184:D185"/>
    <mergeCell ref="E184:E185"/>
    <mergeCell ref="A194:H194"/>
    <mergeCell ref="A197:H197"/>
    <mergeCell ref="A202:H202"/>
    <mergeCell ref="A208:K208"/>
    <mergeCell ref="F191:F192"/>
    <mergeCell ref="G191:G192"/>
    <mergeCell ref="H191:H192"/>
    <mergeCell ref="A193:H193"/>
    <mergeCell ref="A191:A192"/>
    <mergeCell ref="C191:C192"/>
    <mergeCell ref="A215:K215"/>
    <mergeCell ref="A216:K216"/>
    <mergeCell ref="A218:K218"/>
    <mergeCell ref="A219:K219"/>
    <mergeCell ref="A209:K209"/>
    <mergeCell ref="A211:K211"/>
    <mergeCell ref="A212:K212"/>
    <mergeCell ref="A214:K214"/>
    <mergeCell ref="A228:K228"/>
    <mergeCell ref="A229:K229"/>
    <mergeCell ref="A231:K231"/>
    <mergeCell ref="A221:K221"/>
    <mergeCell ref="A222:K222"/>
    <mergeCell ref="A223:K223"/>
    <mergeCell ref="A225:D225"/>
    <mergeCell ref="J225:K225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67" r:id="rId1"/>
  <rowBreaks count="10" manualBreakCount="10">
    <brk id="45" max="255" man="1"/>
    <brk id="69" max="255" man="1"/>
    <brk id="95" max="255" man="1"/>
    <brk id="110" max="11" man="1"/>
    <brk id="134" max="11" man="1"/>
    <brk id="141" max="11" man="1"/>
    <brk id="162" max="11" man="1"/>
    <brk id="179" max="11" man="1"/>
    <brk id="206" max="11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2020-02-12T11:39:03Z</cp:lastPrinted>
  <dcterms:created xsi:type="dcterms:W3CDTF">2019-03-14T10:21:45Z</dcterms:created>
  <dcterms:modified xsi:type="dcterms:W3CDTF">2020-04-24T08:19:43Z</dcterms:modified>
  <cp:category/>
  <cp:version/>
  <cp:contentType/>
  <cp:contentStatus/>
</cp:coreProperties>
</file>