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5.1." sheetId="1" r:id="rId1"/>
    <sheet name="5.2 (2)" sheetId="2" r:id="rId2"/>
    <sheet name="5.3. Показники " sheetId="3" r:id="rId3"/>
    <sheet name="5.4. Показники " sheetId="4" r:id="rId4"/>
    <sheet name="5.5. " sheetId="5" r:id="rId5"/>
  </sheets>
  <definedNames>
    <definedName name="_xlnm.Print_Area" localSheetId="0">'5.1.'!$B$1:$M$25</definedName>
    <definedName name="_xlnm.Print_Area" localSheetId="2">'5.3. Показники '!$B$2:$P$77</definedName>
    <definedName name="_xlnm.Print_Area" localSheetId="3">'5.4. Показники '!$B$1:$P$81</definedName>
    <definedName name="_xlnm.Print_Area" localSheetId="4">'5.5. '!$B$2:$K$44</definedName>
  </definedNames>
  <calcPr fullCalcOnLoad="1" refMode="R1C1"/>
</workbook>
</file>

<file path=xl/sharedStrings.xml><?xml version="1.0" encoding="utf-8"?>
<sst xmlns="http://schemas.openxmlformats.org/spreadsheetml/2006/main" count="324" uniqueCount="176">
  <si>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</si>
  <si>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</si>
  <si>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</si>
  <si>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</si>
  <si>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</si>
  <si>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</si>
  <si>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</si>
  <si>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</si>
  <si>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</si>
  <si>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</si>
  <si>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</si>
  <si>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</si>
  <si>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</si>
  <si>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</si>
  <si>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</si>
  <si>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</si>
  <si>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</si>
  <si>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</si>
  <si>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</si>
  <si>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</si>
  <si>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</si>
  <si>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</si>
  <si>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</si>
  <si>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</si>
  <si>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</si>
  <si>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</si>
  <si>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</si>
  <si>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</si>
  <si>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</si>
  <si>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</si>
  <si>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</si>
  <si>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</si>
  <si>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</si>
  <si>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</si>
  <si>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</si>
  <si>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</si>
  <si>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</si>
  <si>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</si>
  <si>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</si>
  <si>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</si>
  <si>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</si>
  <si>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</si>
  <si>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</si>
  <si>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</si>
  <si>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</si>
  <si>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</si>
  <si>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</si>
  <si>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</si>
  <si>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</si>
  <si>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</si>
  <si>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</si>
  <si>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</si>
  <si>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</si>
  <si>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</si>
  <si>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</si>
  <si>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</si>
  <si>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</si>
  <si>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</si>
  <si>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</si>
  <si>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</si>
  <si>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</si>
  <si>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</si>
  <si>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Пояснення щодо  розбіжностей між фактичними  та плановими результативними показниками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</si>
  <si>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</si>
  <si>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</si>
  <si>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</si>
  <si>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Зазначаються усі напрями використання бюджетних коштів, затверджені паспортом бджетної програми.</t>
  </si>
  <si>
    <t>Аналіз відхилень свідчить про те, що планові показники були виконані в повному обсязі, а поде куди і перевиконані.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</si>
  <si>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</si>
  <si>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</si>
  <si>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</si>
  <si>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</si>
  <si>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</si>
  <si>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</si>
  <si>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</si>
  <si>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</si>
  <si>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</si>
  <si>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</si>
  <si>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</si>
  <si>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</si>
  <si>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</si>
  <si>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</si>
  <si>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</si>
  <si>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</si>
  <si>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</si>
  <si>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</si>
  <si>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</si>
  <si>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</si>
  <si>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</si>
  <si>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</si>
  <si>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</si>
  <si>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</si>
  <si>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</si>
  <si>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</si>
  <si>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</si>
  <si>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</si>
  <si>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</si>
  <si>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</si>
  <si>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</si>
  <si>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</si>
  <si>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</si>
  <si>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</si>
  <si>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</si>
  <si>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</si>
  <si>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</si>
  <si>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</si>
  <si>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</si>
  <si>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</si>
  <si>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</si>
  <si>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</si>
  <si>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>5.2.</t>
  </si>
  <si>
    <t>Пояснення причин наявності залишку надходжень спеціального фонду, в т.ч. власних надходжень бюджетних установ та інших надходжень, на початок року</t>
  </si>
  <si>
    <t>Пояснення причин відхилення фактичних обсягів надходжень від планових</t>
  </si>
  <si>
    <t>Пояснення причин наявності залишку надходжень спеціального фонду, в т.ч. власних надходжень бюджетних установ та інших надходжень, на кінець року</t>
  </si>
  <si>
    <t>Напрям спрямування коштів ( об`єкт) 1</t>
  </si>
  <si>
    <t>Напрям спрямування коштів ( об`єкт) 2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</si>
  <si>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                                                                                                                       </t>
  </si>
  <si>
    <t>(0800000)</t>
  </si>
  <si>
    <t xml:space="preserve"> ( 0810000 )</t>
  </si>
  <si>
    <t>(0813230)</t>
  </si>
  <si>
    <t>Виплата державної соціальної допомоги на дітей-сиріт та дітей, позбавлених батьківського піклування, у 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</si>
  <si>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(1040)</t>
  </si>
  <si>
    <t>Розрахунок допомоги було здійснено з урахуванням контингенту отримувачів станом на 01 грудня 2017 року. Протягом 2018 року відбулися зміни у контингенті отримувачів допомоги.</t>
  </si>
  <si>
    <t>Начальник відділу бухгалтерського обліку та звітності- головний бухгалтер</t>
  </si>
  <si>
    <t>О. П. Пугацька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</si>
  <si>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</si>
  <si>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>Пояснення щодо  динаміки результативних показників за відповідним напрямом використання бюджетних коштів</t>
  </si>
  <si>
    <t>Підвищення рівня життя найбільш вразливим верствам населення.</t>
  </si>
  <si>
    <t>Станом на 01.01.2018 року та станом на 01.01.2019 року дебіторська та кредиторська заборгованості відсутні.</t>
  </si>
  <si>
    <t>В ході реалізації програми повністю задоволені потреби громади. Програма носить актуальний характер.  Дублювання заходів програми не здійснювалось в заходах інших програм.</t>
  </si>
  <si>
    <t>Питома вага виплачених допомог до нарахованих склала 100%. Касові видатки склали 97% від затвердженого обсягу бюджетних коштів. Виплати здійнювались відповідно до фактичної потреби.</t>
  </si>
  <si>
    <t>Соціальний захист найбільш вразливих верств населення.</t>
  </si>
  <si>
    <t>6.</t>
  </si>
  <si>
    <t>Порушень по даній Програмі за звітний період не виявлено.</t>
  </si>
  <si>
    <t>за 2019 рік</t>
  </si>
  <si>
    <t>Надання соціальної допомоги дітям-сиротам та дітям, позбавленим батьківського піклування, на утримання дитини в сім’ї патронатного вихователя, грошового забезпечення батькам-вихователям, прийомним батькам і патронатним вихователям за надання соціальних послуг у дитячих будинках сімейного типу, прийомних сім’ях та сім’ях патронатних вихователів за принципом "гроші ходять за дитиною"</t>
  </si>
  <si>
    <t xml:space="preserve">Забезпечення надання допомоги на дітей-сиріт та дітей, позбавлених батьківського піклування, які виховуються у прийомних сім’ях, грошового забезпечення прийомним батькам
</t>
  </si>
  <si>
    <t>Забезпечення надання соціальної допомоги на дітей-сиріт та дітей, позбавлених батьківського піклування, які виховуються у дитячих будинках сімейного типу, грошового забезпечення батькам - вихователям</t>
  </si>
  <si>
    <t>Забезпечення оплати послуг із здійснення патронату над дитиною та виплати соціальної допомоги на утримання дитини в сім’ї патронатного вихователя</t>
  </si>
  <si>
    <t>Відхилення касових видатків від затверджених бюджетних призначень по загальному  фонду виникло в результаті того, що розрахунок допомоги було здійснено на підставі розподілу обсягів субвенції з державного бюджету місцевим бюджетам по загальному фонду на 2019 рік з урахуванням розміру виплати та контингенту отримувачів станом на 01 грудня 2018 року. Виплата здійснювалася відповідно фактичної потреби.</t>
  </si>
  <si>
    <t>Департамент соціальної політики Черкаської міської ради</t>
  </si>
  <si>
    <t>Забезпечення надання допомоги на дітей-сиріт та дітей, позбавлених батьківського піклування, які виховуються у прийомних сім’ях, грошового забезпечення прийомним батькам</t>
  </si>
  <si>
    <t>Обсяг видатків на виплату соціальної допомоги на дітей-сиріт та дітей позбавлених батьківського піклування, всього, в т.ч.:</t>
  </si>
  <si>
    <t>дітей, які мають вік до 6 років</t>
  </si>
  <si>
    <t>дітей, які мають вік від 6 до 18 років</t>
  </si>
  <si>
    <t>дітей, які мають вік від 18 до 23 років</t>
  </si>
  <si>
    <t>видатки на виплату грошового забезпечення прийомним батькам</t>
  </si>
  <si>
    <t>видатки на загальнообов’язкове державне соціальне страхування</t>
  </si>
  <si>
    <t>Кількість прийомних сімей</t>
  </si>
  <si>
    <t>Кількість прийомних батьків</t>
  </si>
  <si>
    <t>Кількість вихованців у прийомних сім'ях, з них:</t>
  </si>
  <si>
    <t xml:space="preserve">середня тривалість перебування дитини у прийомній сім’ї, з них: </t>
  </si>
  <si>
    <t>до 6 років, осіб; </t>
  </si>
  <si>
    <t>від 6 до 18 років, осіб; </t>
  </si>
  <si>
    <t>від 18 до 23 років, осіб.</t>
  </si>
  <si>
    <t>Напрям використання бюджетних коштів (2)</t>
  </si>
  <si>
    <t>Кількість дитячих будинків сімейного типу</t>
  </si>
  <si>
    <t>Кількість  батьків-вихователів</t>
  </si>
  <si>
    <t>Кількість дітей-вихованців, з них:</t>
  </si>
  <si>
    <t xml:space="preserve">середня тривалість перебування дитини-вихованця у дитячому будинку сімейного типу,  з них: </t>
  </si>
  <si>
    <t>Напрям використання бюджетних коштів (3)</t>
  </si>
  <si>
    <t>Обсяг видатків на виплату соціальної допомоги на утримання дитини в сімї патронатного вихователя, усього в т.ч.:</t>
  </si>
  <si>
    <t>видатки на утримання дітей, які мають вік до 6 років</t>
  </si>
  <si>
    <t>видатки на утримання дітей,  які мають вік від 6 до 18 років</t>
  </si>
  <si>
    <t>видатки на утримання дітей,  які мають вік від 18 до 23 років</t>
  </si>
  <si>
    <t>Кількість патронатних сімей</t>
  </si>
  <si>
    <t>Кількість  патронатних вихователів</t>
  </si>
  <si>
    <t>Кількість дітей в сім'ях патронатного вихователя, з них:</t>
  </si>
  <si>
    <t xml:space="preserve">середня тривалість перебування дитини у патронатній сім'ї ,  з них: </t>
  </si>
  <si>
    <t>Питома вага виплачених допомог до нарахованих складає 100%.  Кредиторська заборгованість станом на 01 січня 2020 року відсутня. Касові видатки складають 99,99%  від затверджених папортом бюджетної програми бюджетних призначень.</t>
  </si>
  <si>
    <t>Пояснення щодо  розбіжностей між фактичними  та плановими результативними показниками: Розрахунок допомоги на державне страхування було здійснено виходячи з планових показників нарахувань ЄСВ, за рахунок повернень фактична потреба в коштах менша на 223,23 грн.</t>
  </si>
  <si>
    <t>Напрям використання бюджетних коштів Забезпечення надання допомоги на дітей-сиріт та дітей, позбавлених батьківського піклування, які виховуються у прийомних сім’ях, грошового забезпечення прийомним батькам</t>
  </si>
  <si>
    <t>Напрям використання бюджетних коштів Забезпечення надання соціальної допомоги на дітей-сиріт та дітей, позбавлених батьківського піклування, які виховуються у дитячих будинках сімейного типу, грошового забезпечення батькам - вихователям</t>
  </si>
  <si>
    <t>Напрям використання бюджетних коштів Забезпечення оплати послуг із здійснення патронату над дитиною та виплати соціальної допомоги на утримання дитини в сім’ї патронатного вихователя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</si>
  <si>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 В 2019 в порівняні з 2018 ркоом обсяг видатків на виплату соц допомоги знизився на 5,82%, зокрема на 21,34% обсяг видатків на виплату грошового забезпечення. Середня чисельність вихованців за рік зросла на 1, з 13 дітей у 2018 до 14 в 2019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</si>
  <si>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  В 2019 році в порівнянні з 2018 роком зріс обсяг видатків на виплату допомоги на 23,25% , зокрема на 40,81 % видатки на грошове забезпечення батьків вихователів в той же час видатки на державне соц страхування знизилися на 5,49%. Середньорічна  кількість вихованців знизилася з 65 в 2018 до 64 в 2019. Незважаючи на це зросло число ДБСТ з 9 до 10 одиниць, розміри виплат батькам та дітям.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</si>
</sst>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;;"/>
    <numFmt numFmtId="189" formatCode="#0.00"/>
    <numFmt numFmtId="190" formatCode="#0.000"/>
    <numFmt numFmtId="191" formatCode="#0.0000"/>
    <numFmt numFmtId="192" formatCode="#0.0"/>
    <numFmt numFmtId="193" formatCode="#0"/>
    <numFmt numFmtId="194" formatCode="0.0"/>
    <numFmt numFmtId="195" formatCode="0.000"/>
    <numFmt numFmtId="196" formatCode="0.0000"/>
    <numFmt numFmtId="197" formatCode="_(* #,##0.000_);_(* \(#,##0.000\);_(* &quot;-&quot;??_);_(@_)"/>
    <numFmt numFmtId="198" formatCode="_(* #,##0.0_);_(* \(#,##0.0\);_(* &quot;-&quot;??_);_(@_)"/>
    <numFmt numFmtId="199" formatCode="[$-FC19]d\ mmmm\ yyyy\ &quot;г.&quot;"/>
    <numFmt numFmtId="200" formatCode="0.000000000"/>
    <numFmt numFmtId="201" formatCode="0.0000000000"/>
    <numFmt numFmtId="202" formatCode="0.00000000"/>
    <numFmt numFmtId="203" formatCode="0.0000000"/>
    <numFmt numFmtId="204" formatCode="0.000000"/>
    <numFmt numFmtId="205" formatCode="0.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"/>
    <numFmt numFmtId="211" formatCode="#,##0.000"/>
  </numFmts>
  <fonts count="7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195" fontId="15" fillId="0" borderId="11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3" fontId="20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49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1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19" fillId="0" borderId="11" xfId="0" applyNumberFormat="1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20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top" wrapText="1"/>
      <protection/>
    </xf>
    <xf numFmtId="0" fontId="22" fillId="0" borderId="21" xfId="0" applyFont="1" applyBorder="1" applyAlignment="1">
      <alignment horizontal="center" wrapText="1"/>
    </xf>
    <xf numFmtId="0" fontId="24" fillId="0" borderId="19" xfId="0" applyFont="1" applyBorder="1" applyAlignment="1" applyProtection="1">
      <alignment horizontal="center" vertical="top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top" wrapText="1"/>
      <protection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19" fillId="0" borderId="11" xfId="0" applyFont="1" applyBorder="1" applyAlignment="1" applyProtection="1">
      <alignment horizontal="left" vertical="top" wrapText="1"/>
      <protection/>
    </xf>
    <xf numFmtId="49" fontId="25" fillId="0" borderId="0" xfId="0" applyNumberFormat="1" applyFont="1" applyAlignment="1">
      <alignment/>
    </xf>
    <xf numFmtId="0" fontId="27" fillId="0" borderId="22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 horizontal="right"/>
    </xf>
    <xf numFmtId="0" fontId="2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2" fontId="29" fillId="0" borderId="0" xfId="0" applyNumberFormat="1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right" vertical="top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1" xfId="52" applyFont="1" applyBorder="1">
      <alignment/>
      <protection/>
    </xf>
    <xf numFmtId="0" fontId="0" fillId="0" borderId="11" xfId="52" applyBorder="1">
      <alignment/>
      <protection/>
    </xf>
    <xf numFmtId="16" fontId="0" fillId="0" borderId="11" xfId="52" applyNumberFormat="1" applyFont="1" applyBorder="1">
      <alignment/>
      <protection/>
    </xf>
    <xf numFmtId="0" fontId="0" fillId="0" borderId="11" xfId="52" applyBorder="1" applyAlignment="1">
      <alignment horizontal="right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32" fillId="0" borderId="16" xfId="0" applyFont="1" applyBorder="1" applyAlignment="1" applyProtection="1">
      <alignment horizontal="center" vertical="center" wrapText="1"/>
      <protection/>
    </xf>
    <xf numFmtId="195" fontId="32" fillId="0" borderId="16" xfId="0" applyNumberFormat="1" applyFont="1" applyBorder="1" applyAlignment="1" applyProtection="1">
      <alignment horizontal="center" vertical="center" wrapText="1"/>
      <protection/>
    </xf>
    <xf numFmtId="49" fontId="28" fillId="0" borderId="23" xfId="0" applyNumberFormat="1" applyFont="1" applyBorder="1" applyAlignment="1" applyProtection="1">
      <alignment horizontal="center" vertical="center" wrapText="1"/>
      <protection/>
    </xf>
    <xf numFmtId="0" fontId="33" fillId="0" borderId="0" xfId="0" applyFont="1" applyAlignment="1">
      <alignment/>
    </xf>
    <xf numFmtId="189" fontId="18" fillId="0" borderId="13" xfId="0" applyNumberFormat="1" applyFont="1" applyBorder="1" applyAlignment="1" applyProtection="1">
      <alignment horizontal="right" vertical="top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71" fillId="0" borderId="11" xfId="0" applyFont="1" applyBorder="1" applyAlignment="1">
      <alignment wrapText="1"/>
    </xf>
    <xf numFmtId="3" fontId="72" fillId="0" borderId="11" xfId="0" applyNumberFormat="1" applyFont="1" applyBorder="1" applyAlignment="1">
      <alignment vertical="center" wrapText="1"/>
    </xf>
    <xf numFmtId="0" fontId="27" fillId="0" borderId="21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72" fillId="0" borderId="11" xfId="0" applyFont="1" applyBorder="1" applyAlignment="1">
      <alignment horizontal="right" vertical="center" wrapText="1"/>
    </xf>
    <xf numFmtId="0" fontId="72" fillId="0" borderId="11" xfId="0" applyFont="1" applyFill="1" applyBorder="1" applyAlignment="1">
      <alignment horizontal="right" vertical="center" wrapText="1"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1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1" fontId="32" fillId="0" borderId="11" xfId="0" applyNumberFormat="1" applyFont="1" applyBorder="1" applyAlignment="1" applyProtection="1">
      <alignment horizontal="center" vertical="center" wrapText="1"/>
      <protection/>
    </xf>
    <xf numFmtId="1" fontId="29" fillId="0" borderId="11" xfId="0" applyNumberFormat="1" applyFont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193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1" fontId="19" fillId="0" borderId="24" xfId="0" applyNumberFormat="1" applyFont="1" applyBorder="1" applyAlignment="1" applyProtection="1">
      <alignment horizontal="center" vertical="center" wrapText="1"/>
      <protection/>
    </xf>
    <xf numFmtId="1" fontId="18" fillId="0" borderId="22" xfId="0" applyNumberFormat="1" applyFont="1" applyBorder="1" applyAlignment="1" applyProtection="1">
      <alignment horizontal="center" vertical="center" wrapText="1"/>
      <protection/>
    </xf>
    <xf numFmtId="1" fontId="18" fillId="0" borderId="24" xfId="0" applyNumberFormat="1" applyFont="1" applyFill="1" applyBorder="1" applyAlignment="1" applyProtection="1">
      <alignment horizontal="center" vertical="center" wrapText="1"/>
      <protection/>
    </xf>
    <xf numFmtId="190" fontId="32" fillId="0" borderId="25" xfId="0" applyNumberFormat="1" applyFont="1" applyBorder="1" applyAlignment="1" applyProtection="1">
      <alignment horizontal="center" vertical="center" wrapText="1"/>
      <protection/>
    </xf>
    <xf numFmtId="1" fontId="32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29" fillId="0" borderId="11" xfId="0" applyFont="1" applyBorder="1" applyAlignment="1" applyProtection="1">
      <alignment vertical="top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29" fillId="0" borderId="23" xfId="0" applyFont="1" applyBorder="1" applyAlignment="1" applyProtection="1">
      <alignment vertical="top" wrapText="1"/>
      <protection/>
    </xf>
    <xf numFmtId="0" fontId="29" fillId="0" borderId="0" xfId="0" applyFont="1" applyBorder="1" applyAlignment="1" applyProtection="1">
      <alignment vertical="top" wrapText="1"/>
      <protection/>
    </xf>
    <xf numFmtId="0" fontId="0" fillId="0" borderId="11" xfId="0" applyFont="1" applyBorder="1" applyAlignment="1">
      <alignment wrapText="1"/>
    </xf>
    <xf numFmtId="0" fontId="29" fillId="0" borderId="11" xfId="0" applyFont="1" applyBorder="1" applyAlignment="1" applyProtection="1">
      <alignment horizontal="left" vertical="top" wrapText="1"/>
      <protection/>
    </xf>
    <xf numFmtId="0" fontId="22" fillId="0" borderId="11" xfId="0" applyFont="1" applyBorder="1" applyAlignment="1">
      <alignment wrapText="1"/>
    </xf>
    <xf numFmtId="4" fontId="72" fillId="0" borderId="11" xfId="0" applyNumberFormat="1" applyFont="1" applyBorder="1" applyAlignment="1">
      <alignment horizontal="center" vertical="center" wrapText="1"/>
    </xf>
    <xf numFmtId="211" fontId="15" fillId="0" borderId="11" xfId="0" applyNumberFormat="1" applyFont="1" applyBorder="1" applyAlignment="1" applyProtection="1">
      <alignment horizontal="center" vertical="top" wrapText="1"/>
      <protection/>
    </xf>
    <xf numFmtId="211" fontId="72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" fontId="71" fillId="0" borderId="11" xfId="0" applyNumberFormat="1" applyFont="1" applyBorder="1" applyAlignment="1">
      <alignment wrapText="1"/>
    </xf>
    <xf numFmtId="0" fontId="2" fillId="0" borderId="2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7" fillId="0" borderId="24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189" fontId="18" fillId="0" borderId="11" xfId="0" applyNumberFormat="1" applyFont="1" applyBorder="1" applyAlignment="1" applyProtection="1">
      <alignment horizontal="right" vertical="top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left" vertical="top" wrapText="1"/>
      <protection/>
    </xf>
    <xf numFmtId="0" fontId="72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  <protection/>
    </xf>
    <xf numFmtId="1" fontId="35" fillId="0" borderId="11" xfId="0" applyNumberFormat="1" applyFont="1" applyBorder="1" applyAlignment="1">
      <alignment horizontal="center" vertical="center"/>
    </xf>
    <xf numFmtId="0" fontId="27" fillId="0" borderId="16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189" fontId="18" fillId="0" borderId="16" xfId="0" applyNumberFormat="1" applyFont="1" applyBorder="1" applyAlignment="1" applyProtection="1">
      <alignment horizontal="right" vertical="top" wrapText="1"/>
      <protection/>
    </xf>
    <xf numFmtId="0" fontId="24" fillId="0" borderId="16" xfId="0" applyFont="1" applyBorder="1" applyAlignment="1" applyProtection="1">
      <alignment horizontal="center" vertical="top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1" fontId="24" fillId="0" borderId="11" xfId="0" applyNumberFormat="1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1" fontId="33" fillId="0" borderId="11" xfId="0" applyNumberFormat="1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top" wrapText="1"/>
      <protection/>
    </xf>
    <xf numFmtId="1" fontId="0" fillId="0" borderId="11" xfId="0" applyNumberFormat="1" applyFont="1" applyBorder="1" applyAlignment="1">
      <alignment wrapText="1"/>
    </xf>
    <xf numFmtId="0" fontId="2" fillId="0" borderId="11" xfId="0" applyFont="1" applyBorder="1" applyAlignment="1" applyProtection="1">
      <alignment horizontal="center" vertical="top" wrapText="1"/>
      <protection/>
    </xf>
    <xf numFmtId="0" fontId="72" fillId="0" borderId="11" xfId="0" applyFont="1" applyBorder="1" applyAlignment="1">
      <alignment horizontal="left" vertical="center" wrapText="1"/>
    </xf>
    <xf numFmtId="4" fontId="73" fillId="0" borderId="11" xfId="0" applyNumberFormat="1" applyFont="1" applyBorder="1" applyAlignment="1">
      <alignment horizontal="center" vertical="center" wrapText="1"/>
    </xf>
    <xf numFmtId="0" fontId="36" fillId="0" borderId="11" xfId="0" applyFont="1" applyBorder="1" applyAlignment="1" applyProtection="1">
      <alignment horizontal="center" vertical="center" wrapText="1"/>
      <protection/>
    </xf>
    <xf numFmtId="189" fontId="32" fillId="0" borderId="11" xfId="0" applyNumberFormat="1" applyFont="1" applyBorder="1" applyAlignment="1" applyProtection="1">
      <alignment horizontal="right" vertical="top" wrapText="1"/>
      <protection/>
    </xf>
    <xf numFmtId="4" fontId="36" fillId="0" borderId="11" xfId="0" applyNumberFormat="1" applyFont="1" applyFill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29" fillId="0" borderId="21" xfId="0" applyFont="1" applyBorder="1" applyAlignment="1" applyProtection="1">
      <alignment vertical="top" wrapText="1"/>
      <protection/>
    </xf>
    <xf numFmtId="0" fontId="32" fillId="0" borderId="11" xfId="0" applyFont="1" applyBorder="1" applyAlignment="1" applyProtection="1">
      <alignment horizontal="center" vertical="center" wrapText="1"/>
      <protection/>
    </xf>
    <xf numFmtId="190" fontId="32" fillId="0" borderId="11" xfId="0" applyNumberFormat="1" applyFont="1" applyBorder="1" applyAlignment="1" applyProtection="1">
      <alignment horizontal="center" vertical="center" wrapText="1"/>
      <protection/>
    </xf>
    <xf numFmtId="193" fontId="32" fillId="0" borderId="11" xfId="0" applyNumberFormat="1" applyFont="1" applyBorder="1" applyAlignment="1" applyProtection="1">
      <alignment horizontal="center" vertical="center" wrapText="1"/>
      <protection/>
    </xf>
    <xf numFmtId="1" fontId="32" fillId="0" borderId="11" xfId="0" applyNumberFormat="1" applyFont="1" applyBorder="1" applyAlignment="1" applyProtection="1">
      <alignment horizontal="center" vertical="top" wrapText="1"/>
      <protection/>
    </xf>
    <xf numFmtId="4" fontId="32" fillId="0" borderId="11" xfId="0" applyNumberFormat="1" applyFont="1" applyBorder="1" applyAlignment="1" applyProtection="1">
      <alignment horizontal="center" vertical="center" wrapText="1"/>
      <protection/>
    </xf>
    <xf numFmtId="0" fontId="29" fillId="0" borderId="11" xfId="0" applyFont="1" applyBorder="1" applyAlignment="1" applyProtection="1">
      <alignment horizontal="center" vertical="top" wrapText="1"/>
      <protection/>
    </xf>
    <xf numFmtId="0" fontId="29" fillId="0" borderId="16" xfId="0" applyFont="1" applyBorder="1" applyAlignment="1" applyProtection="1">
      <alignment horizontal="center" vertical="top" wrapText="1"/>
      <protection/>
    </xf>
    <xf numFmtId="1" fontId="29" fillId="0" borderId="11" xfId="0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top" wrapText="1"/>
      <protection/>
    </xf>
    <xf numFmtId="4" fontId="32" fillId="0" borderId="16" xfId="0" applyNumberFormat="1" applyFont="1" applyBorder="1" applyAlignment="1" applyProtection="1">
      <alignment horizontal="center" vertical="center" wrapText="1"/>
      <protection/>
    </xf>
    <xf numFmtId="4" fontId="29" fillId="0" borderId="11" xfId="0" applyNumberFormat="1" applyFont="1" applyBorder="1" applyAlignment="1" applyProtection="1">
      <alignment horizontal="center" vertical="top" wrapText="1"/>
      <protection/>
    </xf>
    <xf numFmtId="0" fontId="29" fillId="0" borderId="21" xfId="0" applyFont="1" applyBorder="1" applyAlignment="1" applyProtection="1">
      <alignment horizontal="center" vertical="top" wrapText="1"/>
      <protection/>
    </xf>
    <xf numFmtId="0" fontId="29" fillId="0" borderId="24" xfId="0" applyFont="1" applyBorder="1" applyAlignment="1" applyProtection="1">
      <alignment horizontal="center" vertical="top" wrapText="1"/>
      <protection/>
    </xf>
    <xf numFmtId="49" fontId="28" fillId="0" borderId="23" xfId="0" applyNumberFormat="1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0" fontId="12" fillId="0" borderId="26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top" wrapText="1"/>
      <protection/>
    </xf>
    <xf numFmtId="2" fontId="29" fillId="0" borderId="0" xfId="0" applyNumberFormat="1" applyFont="1" applyBorder="1" applyAlignment="1" applyProtection="1">
      <alignment horizontal="left" vertical="top" wrapText="1"/>
      <protection/>
    </xf>
    <xf numFmtId="2" fontId="29" fillId="0" borderId="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Alignment="1">
      <alignment horizontal="left"/>
    </xf>
    <xf numFmtId="0" fontId="9" fillId="0" borderId="0" xfId="0" applyFont="1" applyBorder="1" applyAlignment="1" applyProtection="1">
      <alignment horizontal="left" vertical="top" wrapText="1"/>
      <protection/>
    </xf>
    <xf numFmtId="2" fontId="29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/>
    </xf>
    <xf numFmtId="0" fontId="8" fillId="0" borderId="11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justify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8" fillId="0" borderId="30" xfId="0" applyFont="1" applyBorder="1" applyAlignment="1" applyProtection="1">
      <alignment horizontal="center" vertical="top" wrapText="1"/>
      <protection/>
    </xf>
    <xf numFmtId="0" fontId="8" fillId="0" borderId="31" xfId="0" applyFont="1" applyBorder="1" applyAlignment="1" applyProtection="1">
      <alignment horizontal="center" vertical="top" wrapText="1"/>
      <protection/>
    </xf>
    <xf numFmtId="0" fontId="29" fillId="0" borderId="30" xfId="0" applyFont="1" applyBorder="1" applyAlignment="1" applyProtection="1">
      <alignment horizontal="center" vertical="top" wrapText="1"/>
      <protection/>
    </xf>
    <xf numFmtId="0" fontId="29" fillId="0" borderId="31" xfId="0" applyFont="1" applyBorder="1" applyAlignment="1" applyProtection="1">
      <alignment horizontal="center" vertical="top" wrapText="1"/>
      <protection/>
    </xf>
    <xf numFmtId="0" fontId="15" fillId="0" borderId="30" xfId="0" applyFont="1" applyBorder="1" applyAlignment="1" applyProtection="1">
      <alignment horizontal="center" vertical="top" wrapText="1"/>
      <protection/>
    </xf>
    <xf numFmtId="0" fontId="15" fillId="0" borderId="31" xfId="0" applyFont="1" applyBorder="1" applyAlignment="1" applyProtection="1">
      <alignment horizontal="center" vertical="top" wrapText="1"/>
      <protection/>
    </xf>
    <xf numFmtId="0" fontId="72" fillId="0" borderId="30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22" fillId="0" borderId="30" xfId="52" applyFont="1" applyBorder="1" applyAlignment="1">
      <alignment/>
      <protection/>
    </xf>
    <xf numFmtId="0" fontId="22" fillId="0" borderId="32" xfId="52" applyFont="1" applyBorder="1" applyAlignment="1">
      <alignment/>
      <protection/>
    </xf>
    <xf numFmtId="0" fontId="22" fillId="0" borderId="31" xfId="52" applyFont="1" applyBorder="1" applyAlignment="1">
      <alignment/>
      <protection/>
    </xf>
    <xf numFmtId="0" fontId="22" fillId="0" borderId="30" xfId="52" applyFont="1" applyBorder="1" applyAlignment="1">
      <alignment wrapText="1"/>
      <protection/>
    </xf>
    <xf numFmtId="0" fontId="22" fillId="0" borderId="32" xfId="52" applyFont="1" applyBorder="1" applyAlignment="1">
      <alignment wrapText="1"/>
      <protection/>
    </xf>
    <xf numFmtId="0" fontId="22" fillId="0" borderId="31" xfId="52" applyFont="1" applyBorder="1" applyAlignment="1">
      <alignment wrapText="1"/>
      <protection/>
    </xf>
    <xf numFmtId="0" fontId="12" fillId="0" borderId="11" xfId="52" applyFont="1" applyBorder="1" applyAlignment="1" applyProtection="1">
      <alignment horizontal="center" vertical="top" wrapText="1"/>
      <protection/>
    </xf>
    <xf numFmtId="0" fontId="8" fillId="0" borderId="16" xfId="52" applyFont="1" applyBorder="1" applyAlignment="1" applyProtection="1">
      <alignment horizontal="center" vertical="center" wrapText="1"/>
      <protection/>
    </xf>
    <xf numFmtId="0" fontId="0" fillId="0" borderId="21" xfId="52" applyBorder="1" applyAlignment="1">
      <alignment horizontal="center" vertical="center" wrapText="1"/>
      <protection/>
    </xf>
    <xf numFmtId="0" fontId="72" fillId="0" borderId="11" xfId="0" applyFont="1" applyBorder="1" applyAlignment="1">
      <alignment horizontal="left"/>
    </xf>
    <xf numFmtId="0" fontId="33" fillId="0" borderId="11" xfId="0" applyNumberFormat="1" applyFont="1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24" fillId="0" borderId="11" xfId="0" applyFont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33" xfId="0" applyFont="1" applyBorder="1" applyAlignment="1" applyProtection="1">
      <alignment horizontal="left" vertical="top" wrapText="1"/>
      <protection/>
    </xf>
    <xf numFmtId="0" fontId="24" fillId="0" borderId="34" xfId="0" applyFont="1" applyBorder="1" applyAlignment="1" applyProtection="1">
      <alignment horizontal="left" vertical="top" wrapText="1"/>
      <protection/>
    </xf>
    <xf numFmtId="0" fontId="22" fillId="0" borderId="34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32" fillId="0" borderId="30" xfId="0" applyFont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33" fillId="0" borderId="35" xfId="0" applyNumberFormat="1" applyFont="1" applyFill="1" applyBorder="1" applyAlignment="1">
      <alignment horizontal="left" vertical="center" wrapText="1"/>
    </xf>
    <xf numFmtId="0" fontId="33" fillId="0" borderId="32" xfId="0" applyNumberFormat="1" applyFont="1" applyFill="1" applyBorder="1" applyAlignment="1">
      <alignment horizontal="left" vertical="center" wrapText="1"/>
    </xf>
    <xf numFmtId="0" fontId="33" fillId="0" borderId="31" xfId="0" applyNumberFormat="1" applyFont="1" applyFill="1" applyBorder="1" applyAlignment="1">
      <alignment horizontal="left" vertical="center" wrapText="1"/>
    </xf>
    <xf numFmtId="0" fontId="29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wrapText="1"/>
    </xf>
    <xf numFmtId="0" fontId="21" fillId="0" borderId="12" xfId="0" applyFont="1" applyBorder="1" applyAlignment="1" applyProtection="1">
      <alignment horizontal="center" vertical="center" wrapText="1"/>
      <protection/>
    </xf>
    <xf numFmtId="2" fontId="19" fillId="0" borderId="17" xfId="0" applyNumberFormat="1" applyFont="1" applyBorder="1" applyAlignment="1" applyProtection="1">
      <alignment horizontal="center" vertical="top" wrapText="1"/>
      <protection/>
    </xf>
    <xf numFmtId="0" fontId="22" fillId="0" borderId="0" xfId="0" applyFont="1" applyAlignment="1">
      <alignment horizontal="center" wrapText="1"/>
    </xf>
    <xf numFmtId="0" fontId="22" fillId="0" borderId="36" xfId="0" applyFont="1" applyBorder="1" applyAlignment="1">
      <alignment horizont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2" fontId="29" fillId="0" borderId="30" xfId="0" applyNumberFormat="1" applyFont="1" applyBorder="1" applyAlignment="1" applyProtection="1">
      <alignment horizontal="center" vertical="top" wrapText="1"/>
      <protection/>
    </xf>
    <xf numFmtId="0" fontId="0" fillId="0" borderId="32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21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37" xfId="0" applyFont="1" applyBorder="1" applyAlignment="1" applyProtection="1">
      <alignment horizontal="center" vertical="top" wrapText="1"/>
      <protection/>
    </xf>
    <xf numFmtId="0" fontId="2" fillId="0" borderId="38" xfId="0" applyFont="1" applyBorder="1" applyAlignment="1" applyProtection="1">
      <alignment horizontal="center" vertical="top" wrapText="1"/>
      <protection/>
    </xf>
    <xf numFmtId="0" fontId="32" fillId="0" borderId="35" xfId="0" applyNumberFormat="1" applyFont="1" applyFill="1" applyBorder="1" applyAlignment="1">
      <alignment horizontal="left" vertical="center" wrapText="1"/>
    </xf>
    <xf numFmtId="0" fontId="32" fillId="0" borderId="32" xfId="0" applyNumberFormat="1" applyFont="1" applyFill="1" applyBorder="1" applyAlignment="1">
      <alignment horizontal="left" vertical="center" wrapText="1"/>
    </xf>
    <xf numFmtId="0" fontId="32" fillId="0" borderId="31" xfId="0" applyNumberFormat="1" applyFont="1" applyFill="1" applyBorder="1" applyAlignment="1">
      <alignment horizontal="left" vertical="center" wrapText="1"/>
    </xf>
    <xf numFmtId="0" fontId="73" fillId="0" borderId="35" xfId="0" applyFont="1" applyBorder="1" applyAlignment="1">
      <alignment horizontal="left"/>
    </xf>
    <xf numFmtId="0" fontId="73" fillId="0" borderId="32" xfId="0" applyFont="1" applyBorder="1" applyAlignment="1">
      <alignment horizontal="left"/>
    </xf>
    <xf numFmtId="0" fontId="73" fillId="0" borderId="31" xfId="0" applyFont="1" applyBorder="1" applyAlignment="1">
      <alignment horizontal="left"/>
    </xf>
    <xf numFmtId="0" fontId="29" fillId="0" borderId="0" xfId="0" applyFont="1" applyBorder="1" applyAlignment="1" applyProtection="1">
      <alignment horizontal="left" vertical="center" wrapText="1"/>
      <protection/>
    </xf>
    <xf numFmtId="0" fontId="29" fillId="0" borderId="17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0" fillId="0" borderId="36" xfId="0" applyFont="1" applyBorder="1" applyAlignment="1">
      <alignment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37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24" fillId="0" borderId="17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4" fillId="0" borderId="27" xfId="0" applyFont="1" applyBorder="1" applyAlignment="1" applyProtection="1">
      <alignment horizontal="left" vertical="top" wrapText="1"/>
      <protection/>
    </xf>
    <xf numFmtId="0" fontId="13" fillId="0" borderId="30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34" fillId="0" borderId="30" xfId="0" applyNumberFormat="1" applyFont="1" applyFill="1" applyBorder="1" applyAlignment="1">
      <alignment horizontal="left" vertical="center" wrapText="1"/>
    </xf>
    <xf numFmtId="0" fontId="34" fillId="0" borderId="32" xfId="0" applyNumberFormat="1" applyFont="1" applyFill="1" applyBorder="1" applyAlignment="1">
      <alignment horizontal="left" vertical="center" wrapText="1"/>
    </xf>
    <xf numFmtId="0" fontId="34" fillId="0" borderId="31" xfId="0" applyNumberFormat="1" applyFont="1" applyFill="1" applyBorder="1" applyAlignment="1">
      <alignment horizontal="left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left" vertical="center" wrapText="1"/>
    </xf>
    <xf numFmtId="0" fontId="73" fillId="0" borderId="11" xfId="0" applyFont="1" applyBorder="1" applyAlignment="1">
      <alignment horizontal="left"/>
    </xf>
    <xf numFmtId="0" fontId="29" fillId="0" borderId="15" xfId="0" applyFont="1" applyBorder="1" applyAlignment="1" applyProtection="1">
      <alignment horizontal="left" vertical="top" wrapText="1"/>
      <protection/>
    </xf>
    <xf numFmtId="0" fontId="29" fillId="0" borderId="37" xfId="0" applyFont="1" applyBorder="1" applyAlignment="1" applyProtection="1">
      <alignment horizontal="left" vertical="top" wrapText="1"/>
      <protection/>
    </xf>
    <xf numFmtId="0" fontId="29" fillId="0" borderId="39" xfId="0" applyFont="1" applyBorder="1" applyAlignment="1" applyProtection="1">
      <alignment horizontal="left" vertical="top" wrapText="1"/>
      <protection/>
    </xf>
    <xf numFmtId="0" fontId="29" fillId="0" borderId="11" xfId="0" applyFont="1" applyBorder="1" applyAlignment="1" applyProtection="1">
      <alignment horizontal="center" vertical="top" wrapText="1"/>
      <protection/>
    </xf>
    <xf numFmtId="2" fontId="29" fillId="0" borderId="40" xfId="0" applyNumberFormat="1" applyFont="1" applyBorder="1" applyAlignment="1" applyProtection="1">
      <alignment horizontal="left" vertical="top" wrapText="1"/>
      <protection/>
    </xf>
    <xf numFmtId="0" fontId="0" fillId="0" borderId="41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29" fillId="0" borderId="43" xfId="0" applyFont="1" applyBorder="1" applyAlignment="1" applyProtection="1">
      <alignment horizontal="left" vertical="top" wrapText="1"/>
      <protection/>
    </xf>
    <xf numFmtId="0" fontId="0" fillId="0" borderId="44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29" fillId="0" borderId="14" xfId="0" applyFont="1" applyBorder="1" applyAlignment="1" applyProtection="1">
      <alignment horizontal="left" vertical="top" wrapText="1"/>
      <protection/>
    </xf>
    <xf numFmtId="0" fontId="29" fillId="0" borderId="46" xfId="0" applyFont="1" applyBorder="1" applyAlignment="1" applyProtection="1">
      <alignment horizontal="left" vertical="top" wrapText="1"/>
      <protection/>
    </xf>
    <xf numFmtId="0" fontId="29" fillId="0" borderId="47" xfId="0" applyFont="1" applyBorder="1" applyAlignment="1" applyProtection="1">
      <alignment horizontal="left" vertical="top" wrapText="1"/>
      <protection/>
    </xf>
    <xf numFmtId="0" fontId="29" fillId="0" borderId="18" xfId="0" applyFont="1" applyBorder="1" applyAlignment="1" applyProtection="1">
      <alignment horizontal="left" vertical="top" wrapText="1"/>
      <protection/>
    </xf>
    <xf numFmtId="0" fontId="29" fillId="0" borderId="23" xfId="0" applyFont="1" applyBorder="1" applyAlignment="1" applyProtection="1">
      <alignment horizontal="left" vertical="top" wrapText="1"/>
      <protection/>
    </xf>
    <xf numFmtId="0" fontId="29" fillId="0" borderId="48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>
      <alignment horizontal="left" vertical="center" wrapText="1"/>
      <protection/>
    </xf>
    <xf numFmtId="0" fontId="22" fillId="0" borderId="32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29" fillId="0" borderId="28" xfId="0" applyFont="1" applyBorder="1" applyAlignment="1" applyProtection="1">
      <alignment horizontal="left" vertical="top" wrapText="1"/>
      <protection/>
    </xf>
    <xf numFmtId="0" fontId="29" fillId="0" borderId="10" xfId="0" applyFont="1" applyBorder="1" applyAlignment="1" applyProtection="1">
      <alignment horizontal="left" vertical="top" wrapText="1"/>
      <protection/>
    </xf>
    <xf numFmtId="0" fontId="29" fillId="0" borderId="29" xfId="0" applyFont="1" applyBorder="1" applyAlignment="1" applyProtection="1">
      <alignment horizontal="left" vertical="top" wrapText="1"/>
      <protection/>
    </xf>
    <xf numFmtId="0" fontId="19" fillId="0" borderId="26" xfId="0" applyFont="1" applyBorder="1" applyAlignment="1" applyProtection="1">
      <alignment horizontal="left" vertical="center" wrapText="1"/>
      <protection/>
    </xf>
    <xf numFmtId="0" fontId="22" fillId="0" borderId="34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9" fillId="0" borderId="38" xfId="0" applyFont="1" applyBorder="1" applyAlignment="1" applyProtection="1">
      <alignment horizontal="left" vertical="top" wrapText="1"/>
      <protection/>
    </xf>
    <xf numFmtId="0" fontId="29" fillId="0" borderId="14" xfId="0" applyFont="1" applyBorder="1" applyAlignment="1" applyProtection="1">
      <alignment horizontal="center" vertical="center" wrapText="1"/>
      <protection/>
    </xf>
    <xf numFmtId="0" fontId="29" fillId="0" borderId="46" xfId="0" applyFont="1" applyBorder="1" applyAlignment="1" applyProtection="1">
      <alignment horizontal="center" vertical="center" wrapText="1"/>
      <protection/>
    </xf>
    <xf numFmtId="0" fontId="30" fillId="0" borderId="30" xfId="0" applyFont="1" applyBorder="1" applyAlignment="1" applyProtection="1">
      <alignment horizontal="left" vertical="center" wrapText="1"/>
      <protection/>
    </xf>
    <xf numFmtId="0" fontId="31" fillId="0" borderId="32" xfId="0" applyFont="1" applyBorder="1" applyAlignment="1">
      <alignment horizontal="left" vertical="center" wrapText="1"/>
    </xf>
    <xf numFmtId="0" fontId="31" fillId="0" borderId="31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22" fillId="0" borderId="11" xfId="0" applyFont="1" applyBorder="1" applyAlignment="1">
      <alignment horizontal="center" wrapText="1"/>
    </xf>
    <xf numFmtId="2" fontId="19" fillId="0" borderId="11" xfId="0" applyNumberFormat="1" applyFont="1" applyBorder="1" applyAlignment="1" applyProtection="1">
      <alignment horizontal="left" vertical="top" wrapText="1"/>
      <protection/>
    </xf>
    <xf numFmtId="0" fontId="22" fillId="0" borderId="11" xfId="0" applyFont="1" applyBorder="1" applyAlignment="1">
      <alignment wrapText="1"/>
    </xf>
    <xf numFmtId="0" fontId="19" fillId="0" borderId="15" xfId="0" applyFont="1" applyBorder="1" applyAlignment="1" applyProtection="1">
      <alignment horizontal="left" vertical="top" wrapText="1"/>
      <protection/>
    </xf>
    <xf numFmtId="0" fontId="19" fillId="0" borderId="37" xfId="0" applyFont="1" applyBorder="1" applyAlignment="1" applyProtection="1">
      <alignment horizontal="left" vertical="top" wrapText="1"/>
      <protection/>
    </xf>
    <xf numFmtId="0" fontId="24" fillId="0" borderId="18" xfId="0" applyFont="1" applyBorder="1" applyAlignment="1" applyProtection="1">
      <alignment horizontal="left" vertical="top" wrapText="1"/>
      <protection/>
    </xf>
    <xf numFmtId="0" fontId="24" fillId="0" borderId="23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left" vertical="top" wrapText="1"/>
      <protection/>
    </xf>
    <xf numFmtId="0" fontId="24" fillId="0" borderId="30" xfId="0" applyFont="1" applyBorder="1" applyAlignment="1" applyProtection="1">
      <alignment horizontal="left" vertical="top" wrapText="1"/>
      <protection/>
    </xf>
    <xf numFmtId="0" fontId="0" fillId="0" borderId="32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19" fillId="0" borderId="20" xfId="0" applyFont="1" applyBorder="1" applyAlignment="1" applyProtection="1">
      <alignment horizontal="left" vertical="top" wrapText="1"/>
      <protection/>
    </xf>
    <xf numFmtId="0" fontId="19" fillId="0" borderId="14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left" vertical="top" wrapText="1"/>
      <protection/>
    </xf>
    <xf numFmtId="0" fontId="11" fillId="0" borderId="46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24" fillId="0" borderId="14" xfId="0" applyFont="1" applyBorder="1" applyAlignment="1" applyProtection="1">
      <alignment horizontal="center" vertical="top" wrapText="1"/>
      <protection/>
    </xf>
    <xf numFmtId="0" fontId="24" fillId="0" borderId="46" xfId="0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top" wrapText="1"/>
      <protection/>
    </xf>
    <xf numFmtId="0" fontId="19" fillId="0" borderId="49" xfId="0" applyFont="1" applyBorder="1" applyAlignment="1" applyProtection="1">
      <alignment horizontal="left" vertical="top" wrapText="1"/>
      <protection/>
    </xf>
    <xf numFmtId="0" fontId="19" fillId="0" borderId="50" xfId="0" applyFont="1" applyBorder="1" applyAlignment="1" applyProtection="1">
      <alignment horizontal="left" vertical="top" wrapText="1"/>
      <protection/>
    </xf>
    <xf numFmtId="0" fontId="29" fillId="0" borderId="49" xfId="0" applyFont="1" applyBorder="1" applyAlignment="1" applyProtection="1">
      <alignment horizontal="center" vertical="top" wrapText="1"/>
      <protection/>
    </xf>
    <xf numFmtId="0" fontId="29" fillId="0" borderId="50" xfId="0" applyFont="1" applyBorder="1" applyAlignment="1" applyProtection="1">
      <alignment horizontal="center" vertical="top" wrapText="1"/>
      <protection/>
    </xf>
    <xf numFmtId="0" fontId="29" fillId="0" borderId="51" xfId="0" applyFont="1" applyBorder="1" applyAlignment="1" applyProtection="1">
      <alignment horizontal="center" vertical="top" wrapText="1"/>
      <protection/>
    </xf>
    <xf numFmtId="0" fontId="29" fillId="0" borderId="30" xfId="0" applyFont="1" applyBorder="1" applyAlignment="1" applyProtection="1">
      <alignment horizontal="left" vertical="top" wrapText="1"/>
      <protection/>
    </xf>
    <xf numFmtId="0" fontId="29" fillId="0" borderId="31" xfId="0" applyFont="1" applyBorder="1" applyAlignment="1" applyProtection="1">
      <alignment horizontal="left" vertical="top" wrapText="1"/>
      <protection/>
    </xf>
    <xf numFmtId="0" fontId="29" fillId="0" borderId="32" xfId="0" applyFont="1" applyBorder="1" applyAlignment="1" applyProtection="1">
      <alignment horizontal="left" vertical="top" wrapText="1"/>
      <protection/>
    </xf>
    <xf numFmtId="0" fontId="29" fillId="0" borderId="26" xfId="0" applyFont="1" applyBorder="1" applyAlignment="1" applyProtection="1">
      <alignment horizontal="left" vertical="top" wrapText="1"/>
      <protection/>
    </xf>
    <xf numFmtId="0" fontId="29" fillId="0" borderId="34" xfId="0" applyFont="1" applyBorder="1" applyAlignment="1" applyProtection="1">
      <alignment horizontal="left" vertical="top" wrapText="1"/>
      <protection/>
    </xf>
    <xf numFmtId="0" fontId="29" fillId="0" borderId="27" xfId="0" applyFont="1" applyBorder="1" applyAlignment="1" applyProtection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5"/>
  <sheetViews>
    <sheetView view="pageBreakPreview" zoomScaleSheetLayoutView="100" zoomScalePageLayoutView="0" workbookViewId="0" topLeftCell="B7">
      <selection activeCell="B25" sqref="B1:M25"/>
    </sheetView>
  </sheetViews>
  <sheetFormatPr defaultColWidth="9.140625" defaultRowHeight="12.75"/>
  <cols>
    <col min="1" max="1" width="8.8515625" style="0" hidden="1" customWidth="1"/>
    <col min="2" max="2" width="6.140625" style="0" customWidth="1"/>
    <col min="3" max="3" width="12.00390625" style="0" customWidth="1"/>
    <col min="4" max="4" width="30.7109375" style="0" customWidth="1"/>
    <col min="5" max="5" width="11.421875" style="0" customWidth="1"/>
    <col min="6" max="6" width="13.57421875" style="0" customWidth="1"/>
    <col min="7" max="7" width="13.140625" style="0" customWidth="1"/>
    <col min="8" max="8" width="16.8515625" style="0" customWidth="1"/>
    <col min="9" max="9" width="13.28125" style="0" customWidth="1"/>
    <col min="10" max="10" width="12.421875" style="0" customWidth="1"/>
    <col min="11" max="11" width="10.7109375" style="0" customWidth="1"/>
    <col min="12" max="12" width="12.7109375" style="0" customWidth="1"/>
    <col min="13" max="13" width="13.57421875" style="0" customWidth="1"/>
    <col min="14" max="14" width="15.14062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1"/>
      <c r="K1" s="8"/>
      <c r="L1" s="8" t="s">
        <v>7</v>
      </c>
      <c r="O1" s="1"/>
    </row>
    <row r="2" spans="1:15" ht="18" customHeight="1">
      <c r="A2" s="1"/>
      <c r="B2" s="1"/>
      <c r="C2" s="1"/>
      <c r="D2" s="1"/>
      <c r="E2" s="1"/>
      <c r="F2" s="1"/>
      <c r="G2" s="1"/>
      <c r="H2" s="1"/>
      <c r="I2" s="1"/>
      <c r="K2" s="9"/>
      <c r="L2" s="177" t="s">
        <v>8</v>
      </c>
      <c r="M2" s="177"/>
      <c r="O2" s="1"/>
    </row>
    <row r="3" spans="1:15" ht="18" customHeight="1">
      <c r="A3" s="1"/>
      <c r="B3" s="166" t="s">
        <v>6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6"/>
      <c r="O3" s="1"/>
    </row>
    <row r="4" spans="1:15" ht="18" customHeight="1">
      <c r="A4" s="1"/>
      <c r="B4" s="168" t="s">
        <v>134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"/>
      <c r="O4" s="1"/>
    </row>
    <row r="5" spans="1:15" ht="15" customHeight="1">
      <c r="A5" s="1"/>
      <c r="B5" s="59"/>
      <c r="C5" s="57" t="s">
        <v>9</v>
      </c>
      <c r="D5" s="57"/>
      <c r="E5" s="81" t="s">
        <v>117</v>
      </c>
      <c r="F5" s="11"/>
      <c r="G5" s="162" t="s">
        <v>140</v>
      </c>
      <c r="H5" s="163"/>
      <c r="I5" s="163"/>
      <c r="J5" s="163"/>
      <c r="K5" s="163"/>
      <c r="L5" s="163"/>
      <c r="M5" s="163"/>
      <c r="N5" s="2"/>
      <c r="O5" s="1"/>
    </row>
    <row r="6" spans="1:15" ht="14.25" customHeight="1">
      <c r="A6" s="1"/>
      <c r="B6" s="59"/>
      <c r="C6" s="59"/>
      <c r="D6" s="59"/>
      <c r="E6" s="60" t="s">
        <v>15</v>
      </c>
      <c r="F6" s="11"/>
      <c r="G6" s="164" t="s">
        <v>10</v>
      </c>
      <c r="H6" s="165"/>
      <c r="I6" s="165"/>
      <c r="J6" s="165"/>
      <c r="K6" s="165"/>
      <c r="L6" s="165"/>
      <c r="M6" s="165"/>
      <c r="N6" s="1"/>
      <c r="O6" s="1"/>
    </row>
    <row r="7" spans="1:15" ht="18" customHeight="1">
      <c r="A7" s="1"/>
      <c r="B7" s="59"/>
      <c r="C7" s="57" t="s">
        <v>11</v>
      </c>
      <c r="D7" s="57"/>
      <c r="E7" s="81" t="s">
        <v>118</v>
      </c>
      <c r="F7" s="11"/>
      <c r="G7" s="162" t="str">
        <f>G5</f>
        <v>Департамент соціальної політики Черкаської міської ради</v>
      </c>
      <c r="H7" s="163"/>
      <c r="I7" s="163"/>
      <c r="J7" s="163"/>
      <c r="K7" s="163"/>
      <c r="L7" s="163"/>
      <c r="M7" s="163"/>
      <c r="N7" s="2"/>
      <c r="O7" s="1"/>
    </row>
    <row r="8" spans="1:15" ht="12" customHeight="1">
      <c r="A8" s="1"/>
      <c r="B8" s="59"/>
      <c r="C8" s="59"/>
      <c r="D8" s="59"/>
      <c r="E8" s="60" t="s">
        <v>15</v>
      </c>
      <c r="F8" s="11"/>
      <c r="G8" s="164" t="s">
        <v>12</v>
      </c>
      <c r="H8" s="165"/>
      <c r="I8" s="165"/>
      <c r="J8" s="165"/>
      <c r="K8" s="165"/>
      <c r="L8" s="165"/>
      <c r="M8" s="165"/>
      <c r="N8" s="1"/>
      <c r="O8" s="1"/>
    </row>
    <row r="9" spans="1:15" ht="56.25" customHeight="1">
      <c r="A9" s="1"/>
      <c r="B9" s="59"/>
      <c r="C9" s="62" t="s">
        <v>13</v>
      </c>
      <c r="D9" s="62"/>
      <c r="E9" s="161" t="s">
        <v>119</v>
      </c>
      <c r="F9" s="161" t="s">
        <v>121</v>
      </c>
      <c r="G9" s="178" t="s">
        <v>120</v>
      </c>
      <c r="H9" s="179"/>
      <c r="I9" s="179"/>
      <c r="J9" s="179"/>
      <c r="K9" s="179"/>
      <c r="L9" s="179"/>
      <c r="M9" s="179"/>
      <c r="N9" s="1"/>
      <c r="O9" s="1"/>
    </row>
    <row r="10" spans="1:15" ht="12.75" customHeight="1">
      <c r="A10" s="1"/>
      <c r="B10" s="59"/>
      <c r="C10" s="59"/>
      <c r="D10" s="59"/>
      <c r="E10" s="161"/>
      <c r="F10" s="161"/>
      <c r="G10" s="163"/>
      <c r="H10" s="163"/>
      <c r="I10" s="163"/>
      <c r="J10" s="163"/>
      <c r="K10" s="163"/>
      <c r="L10" s="163"/>
      <c r="M10" s="163"/>
      <c r="N10" s="1"/>
      <c r="O10" s="1"/>
    </row>
    <row r="11" spans="1:15" ht="12" customHeight="1">
      <c r="A11" s="1"/>
      <c r="B11" s="59"/>
      <c r="C11" s="59"/>
      <c r="D11" s="59"/>
      <c r="E11" s="60" t="s">
        <v>15</v>
      </c>
      <c r="F11" s="60" t="s">
        <v>109</v>
      </c>
      <c r="G11" s="164" t="s">
        <v>14</v>
      </c>
      <c r="H11" s="165"/>
      <c r="I11" s="165"/>
      <c r="J11" s="165"/>
      <c r="K11" s="165"/>
      <c r="L11" s="165"/>
      <c r="M11" s="165"/>
      <c r="N11" s="1"/>
      <c r="O11" s="1"/>
    </row>
    <row r="12" spans="1:15" ht="18" customHeight="1">
      <c r="A12" s="1"/>
      <c r="B12" s="59"/>
      <c r="C12" s="59" t="s">
        <v>16</v>
      </c>
      <c r="D12" s="59"/>
      <c r="E12" s="175" t="s">
        <v>17</v>
      </c>
      <c r="F12" s="176"/>
      <c r="G12" s="176"/>
      <c r="H12" s="176"/>
      <c r="I12" s="176"/>
      <c r="J12" s="176"/>
      <c r="K12" s="176"/>
      <c r="L12" s="176"/>
      <c r="M12" s="61"/>
      <c r="N12" s="1"/>
      <c r="O12" s="1"/>
    </row>
    <row r="13" spans="1:110" ht="38.25" customHeight="1">
      <c r="A13" s="1"/>
      <c r="B13" s="61"/>
      <c r="C13" s="174" t="s">
        <v>135</v>
      </c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</row>
    <row r="14" spans="1:110" ht="17.25" customHeight="1">
      <c r="A14" s="1"/>
      <c r="B14" s="61"/>
      <c r="C14" s="63" t="s">
        <v>18</v>
      </c>
      <c r="D14" s="63"/>
      <c r="E14" s="174" t="s">
        <v>19</v>
      </c>
      <c r="F14" s="174"/>
      <c r="G14" s="174"/>
      <c r="H14" s="174"/>
      <c r="I14" s="174"/>
      <c r="J14" s="174"/>
      <c r="K14" s="174"/>
      <c r="L14" s="174"/>
      <c r="M14" s="174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</row>
    <row r="15" spans="1:15" ht="13.5" customHeight="1">
      <c r="A15" s="1"/>
      <c r="B15" s="59"/>
      <c r="C15" s="59" t="s">
        <v>20</v>
      </c>
      <c r="D15" s="59"/>
      <c r="E15" s="11" t="s">
        <v>21</v>
      </c>
      <c r="F15" s="61"/>
      <c r="G15" s="61"/>
      <c r="H15" s="61"/>
      <c r="I15" s="61"/>
      <c r="J15" s="61"/>
      <c r="K15" s="61"/>
      <c r="L15" s="61"/>
      <c r="M15" s="61"/>
      <c r="N15" s="1"/>
      <c r="O15" s="1"/>
    </row>
    <row r="16" spans="1:15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64" t="s">
        <v>5</v>
      </c>
      <c r="N16" s="1"/>
      <c r="O16" s="1"/>
    </row>
    <row r="17" spans="1:15" ht="13.5" customHeight="1">
      <c r="A17" s="1"/>
      <c r="B17" s="182" t="s">
        <v>22</v>
      </c>
      <c r="C17" s="170" t="s">
        <v>23</v>
      </c>
      <c r="D17" s="171"/>
      <c r="E17" s="180" t="s">
        <v>24</v>
      </c>
      <c r="F17" s="180"/>
      <c r="G17" s="180"/>
      <c r="H17" s="180" t="s">
        <v>25</v>
      </c>
      <c r="I17" s="180"/>
      <c r="J17" s="180"/>
      <c r="K17" s="180" t="s">
        <v>26</v>
      </c>
      <c r="L17" s="180"/>
      <c r="M17" s="180"/>
      <c r="O17" s="1"/>
    </row>
    <row r="18" spans="1:15" ht="31.5" customHeight="1">
      <c r="A18" s="1"/>
      <c r="B18" s="182"/>
      <c r="C18" s="172"/>
      <c r="D18" s="173"/>
      <c r="E18" s="5" t="s">
        <v>2</v>
      </c>
      <c r="F18" s="5" t="s">
        <v>3</v>
      </c>
      <c r="G18" s="5" t="s">
        <v>4</v>
      </c>
      <c r="H18" s="5" t="s">
        <v>2</v>
      </c>
      <c r="I18" s="5" t="s">
        <v>3</v>
      </c>
      <c r="J18" s="5" t="s">
        <v>4</v>
      </c>
      <c r="K18" s="5" t="s">
        <v>2</v>
      </c>
      <c r="L18" s="5" t="s">
        <v>3</v>
      </c>
      <c r="M18" s="5" t="s">
        <v>4</v>
      </c>
      <c r="O18" s="1"/>
    </row>
    <row r="19" spans="1:15" ht="13.5" customHeight="1">
      <c r="A19" s="1"/>
      <c r="B19" s="78">
        <v>1</v>
      </c>
      <c r="C19" s="183">
        <v>2</v>
      </c>
      <c r="D19" s="184"/>
      <c r="E19" s="78">
        <v>3</v>
      </c>
      <c r="F19" s="78">
        <v>4</v>
      </c>
      <c r="G19" s="78">
        <v>5</v>
      </c>
      <c r="H19" s="78">
        <v>6</v>
      </c>
      <c r="I19" s="78">
        <v>7</v>
      </c>
      <c r="J19" s="78">
        <v>8</v>
      </c>
      <c r="K19" s="78">
        <v>9</v>
      </c>
      <c r="L19" s="78">
        <v>10</v>
      </c>
      <c r="M19" s="78">
        <v>11</v>
      </c>
      <c r="O19" s="1"/>
    </row>
    <row r="20" spans="1:15" ht="15.75" customHeight="1">
      <c r="A20" s="1"/>
      <c r="B20" s="12" t="s">
        <v>9</v>
      </c>
      <c r="C20" s="185" t="s">
        <v>27</v>
      </c>
      <c r="D20" s="186"/>
      <c r="E20" s="114">
        <f>E22+E23+E24</f>
        <v>5265.099999999999</v>
      </c>
      <c r="F20" s="114">
        <v>0</v>
      </c>
      <c r="G20" s="114">
        <f>E20</f>
        <v>5265.099999999999</v>
      </c>
      <c r="H20" s="114">
        <f>H22+H23+H24</f>
        <v>5264.87677</v>
      </c>
      <c r="I20" s="114">
        <v>0</v>
      </c>
      <c r="J20" s="114">
        <f>H20</f>
        <v>5264.87677</v>
      </c>
      <c r="K20" s="114">
        <f>H20-E20</f>
        <v>-0.22322999999960302</v>
      </c>
      <c r="L20" s="114">
        <f>I20-F20</f>
        <v>0</v>
      </c>
      <c r="M20" s="15">
        <f>J20-G20</f>
        <v>-0.22322999999960302</v>
      </c>
      <c r="O20" s="1"/>
    </row>
    <row r="21" spans="1:15" ht="13.5" customHeight="1">
      <c r="A21" s="1"/>
      <c r="B21" s="12"/>
      <c r="C21" s="187" t="s">
        <v>28</v>
      </c>
      <c r="D21" s="188"/>
      <c r="E21" s="114"/>
      <c r="F21" s="114"/>
      <c r="G21" s="114"/>
      <c r="H21" s="114"/>
      <c r="I21" s="114"/>
      <c r="J21" s="114"/>
      <c r="K21" s="114"/>
      <c r="L21" s="114"/>
      <c r="M21" s="13"/>
      <c r="O21" s="1"/>
    </row>
    <row r="22" spans="1:15" ht="81" customHeight="1">
      <c r="A22" s="1"/>
      <c r="B22" s="14" t="s">
        <v>29</v>
      </c>
      <c r="C22" s="189" t="s">
        <v>136</v>
      </c>
      <c r="D22" s="190"/>
      <c r="E22" s="115">
        <v>704.052</v>
      </c>
      <c r="F22" s="114">
        <v>0</v>
      </c>
      <c r="G22" s="114">
        <f>E22</f>
        <v>704.052</v>
      </c>
      <c r="H22" s="114">
        <v>704.052</v>
      </c>
      <c r="I22" s="114">
        <v>0</v>
      </c>
      <c r="J22" s="114">
        <f>H22</f>
        <v>704.052</v>
      </c>
      <c r="K22" s="114">
        <f>H22-E22</f>
        <v>0</v>
      </c>
      <c r="L22" s="114">
        <f>I22-F22</f>
        <v>0</v>
      </c>
      <c r="M22" s="15">
        <f>J22-G22</f>
        <v>0</v>
      </c>
      <c r="N22" s="82"/>
      <c r="O22" s="1"/>
    </row>
    <row r="23" spans="1:15" ht="104.25" customHeight="1">
      <c r="A23" s="1"/>
      <c r="B23" s="14"/>
      <c r="C23" s="189" t="s">
        <v>137</v>
      </c>
      <c r="D23" s="190"/>
      <c r="E23" s="115">
        <v>4454.44</v>
      </c>
      <c r="F23" s="114"/>
      <c r="G23" s="114">
        <f>E23</f>
        <v>4454.44</v>
      </c>
      <c r="H23" s="115">
        <v>4454.21677</v>
      </c>
      <c r="I23" s="114"/>
      <c r="J23" s="114">
        <f>H23</f>
        <v>4454.21677</v>
      </c>
      <c r="K23" s="114">
        <f>H23-E23</f>
        <v>-0.22322999999960302</v>
      </c>
      <c r="L23" s="114"/>
      <c r="M23" s="15">
        <f>J23-G23</f>
        <v>-0.22322999999960302</v>
      </c>
      <c r="N23" s="82"/>
      <c r="O23" s="1"/>
    </row>
    <row r="24" spans="1:15" ht="72" customHeight="1">
      <c r="A24" s="1"/>
      <c r="B24" s="14"/>
      <c r="C24" s="189" t="s">
        <v>138</v>
      </c>
      <c r="D24" s="190"/>
      <c r="E24" s="115">
        <v>106.608</v>
      </c>
      <c r="F24" s="114"/>
      <c r="G24" s="114">
        <f>E24</f>
        <v>106.608</v>
      </c>
      <c r="H24" s="115">
        <v>106.608</v>
      </c>
      <c r="I24" s="114"/>
      <c r="J24" s="114">
        <f>H24</f>
        <v>106.608</v>
      </c>
      <c r="K24" s="114">
        <f>H24-E24</f>
        <v>0</v>
      </c>
      <c r="L24" s="114"/>
      <c r="M24" s="15">
        <f>J24-G24</f>
        <v>0</v>
      </c>
      <c r="N24" s="82"/>
      <c r="O24" s="1"/>
    </row>
    <row r="25" spans="1:15" ht="41.25" customHeight="1">
      <c r="A25" s="1"/>
      <c r="B25" s="181" t="s">
        <v>139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O25" s="1"/>
    </row>
  </sheetData>
  <sheetProtection/>
  <mergeCells count="26">
    <mergeCell ref="B25:M25"/>
    <mergeCell ref="B17:B18"/>
    <mergeCell ref="C19:D19"/>
    <mergeCell ref="C20:D20"/>
    <mergeCell ref="C21:D21"/>
    <mergeCell ref="E14:M14"/>
    <mergeCell ref="E17:G17"/>
    <mergeCell ref="C22:D22"/>
    <mergeCell ref="C23:D23"/>
    <mergeCell ref="C24:D24"/>
    <mergeCell ref="L2:M2"/>
    <mergeCell ref="G7:M7"/>
    <mergeCell ref="G8:M8"/>
    <mergeCell ref="G9:M10"/>
    <mergeCell ref="G11:M11"/>
    <mergeCell ref="K17:M17"/>
    <mergeCell ref="H17:J17"/>
    <mergeCell ref="E9:E10"/>
    <mergeCell ref="G5:M5"/>
    <mergeCell ref="G6:M6"/>
    <mergeCell ref="B3:M3"/>
    <mergeCell ref="B4:M4"/>
    <mergeCell ref="C17:D18"/>
    <mergeCell ref="C13:M13"/>
    <mergeCell ref="F9:F10"/>
    <mergeCell ref="E12:L12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F25" sqref="A2:F25"/>
    </sheetView>
  </sheetViews>
  <sheetFormatPr defaultColWidth="9.140625" defaultRowHeight="12.75"/>
  <cols>
    <col min="1" max="1" width="9.140625" style="72" customWidth="1"/>
    <col min="2" max="2" width="28.57421875" style="72" customWidth="1"/>
    <col min="3" max="3" width="16.7109375" style="72" customWidth="1"/>
    <col min="4" max="4" width="15.421875" style="72" customWidth="1"/>
    <col min="5" max="5" width="16.7109375" style="72" customWidth="1"/>
    <col min="6" max="16384" width="9.140625" style="72" customWidth="1"/>
  </cols>
  <sheetData>
    <row r="2" spans="1:5" ht="12.75">
      <c r="A2" s="69" t="s">
        <v>110</v>
      </c>
      <c r="B2" s="70" t="s">
        <v>31</v>
      </c>
      <c r="C2" s="71"/>
      <c r="D2" s="71"/>
      <c r="E2" s="71"/>
    </row>
    <row r="4" ht="12.75">
      <c r="E4" s="73" t="s">
        <v>5</v>
      </c>
    </row>
    <row r="5" spans="1:5" ht="12.75" customHeight="1">
      <c r="A5" s="197" t="s">
        <v>22</v>
      </c>
      <c r="B5" s="197" t="s">
        <v>23</v>
      </c>
      <c r="C5" s="198" t="s">
        <v>24</v>
      </c>
      <c r="D5" s="198" t="s">
        <v>25</v>
      </c>
      <c r="E5" s="198" t="s">
        <v>26</v>
      </c>
    </row>
    <row r="6" spans="1:5" ht="12.75">
      <c r="A6" s="197"/>
      <c r="B6" s="197"/>
      <c r="C6" s="199"/>
      <c r="D6" s="199"/>
      <c r="E6" s="199"/>
    </row>
    <row r="7" spans="1:5" ht="12.75">
      <c r="A7" s="74" t="s">
        <v>9</v>
      </c>
      <c r="B7" s="74" t="s">
        <v>32</v>
      </c>
      <c r="C7" s="75">
        <v>0</v>
      </c>
      <c r="D7" s="75"/>
      <c r="E7" s="75"/>
    </row>
    <row r="8" spans="1:5" ht="12.75">
      <c r="A8" s="75"/>
      <c r="B8" s="74" t="s">
        <v>33</v>
      </c>
      <c r="C8" s="75"/>
      <c r="D8" s="75"/>
      <c r="E8" s="75"/>
    </row>
    <row r="9" spans="1:5" ht="12.75">
      <c r="A9" s="74" t="s">
        <v>29</v>
      </c>
      <c r="B9" s="74" t="s">
        <v>34</v>
      </c>
      <c r="C9" s="75">
        <v>0</v>
      </c>
      <c r="D9" s="75"/>
      <c r="E9" s="75"/>
    </row>
    <row r="10" spans="1:5" ht="12.75">
      <c r="A10" s="74" t="s">
        <v>30</v>
      </c>
      <c r="B10" s="74" t="s">
        <v>35</v>
      </c>
      <c r="C10" s="75">
        <v>0</v>
      </c>
      <c r="D10" s="75"/>
      <c r="E10" s="75"/>
    </row>
    <row r="11" spans="1:5" ht="29.25" customHeight="1">
      <c r="A11" s="194" t="s">
        <v>111</v>
      </c>
      <c r="B11" s="195"/>
      <c r="C11" s="195"/>
      <c r="D11" s="195"/>
      <c r="E11" s="196"/>
    </row>
    <row r="12" spans="1:5" ht="12.75">
      <c r="A12" s="74" t="s">
        <v>11</v>
      </c>
      <c r="B12" s="74" t="s">
        <v>36</v>
      </c>
      <c r="C12" s="75">
        <v>0</v>
      </c>
      <c r="D12" s="75">
        <v>0</v>
      </c>
      <c r="E12" s="75">
        <f aca="true" t="shared" si="0" ref="E12:E17">SUM(D12)-C12</f>
        <v>0</v>
      </c>
    </row>
    <row r="13" spans="1:5" ht="12.75">
      <c r="A13" s="75"/>
      <c r="B13" s="74" t="s">
        <v>33</v>
      </c>
      <c r="C13" s="75"/>
      <c r="D13" s="75"/>
      <c r="E13" s="75">
        <f t="shared" si="0"/>
        <v>0</v>
      </c>
    </row>
    <row r="14" spans="1:5" ht="12.75">
      <c r="A14" s="76" t="s">
        <v>43</v>
      </c>
      <c r="B14" s="74" t="s">
        <v>48</v>
      </c>
      <c r="C14" s="75">
        <v>0</v>
      </c>
      <c r="D14" s="75">
        <v>0</v>
      </c>
      <c r="E14" s="75">
        <f t="shared" si="0"/>
        <v>0</v>
      </c>
    </row>
    <row r="15" spans="1:5" ht="12.75">
      <c r="A15" s="76" t="s">
        <v>42</v>
      </c>
      <c r="B15" s="74" t="s">
        <v>37</v>
      </c>
      <c r="C15" s="75">
        <v>0</v>
      </c>
      <c r="D15" s="75">
        <v>0</v>
      </c>
      <c r="E15" s="75">
        <f t="shared" si="0"/>
        <v>0</v>
      </c>
    </row>
    <row r="16" spans="1:5" ht="12.75">
      <c r="A16" s="76" t="s">
        <v>41</v>
      </c>
      <c r="B16" s="74" t="s">
        <v>38</v>
      </c>
      <c r="C16" s="75">
        <v>0</v>
      </c>
      <c r="D16" s="75">
        <v>0</v>
      </c>
      <c r="E16" s="75">
        <f t="shared" si="0"/>
        <v>0</v>
      </c>
    </row>
    <row r="17" spans="1:5" ht="12.75">
      <c r="A17" s="74" t="s">
        <v>40</v>
      </c>
      <c r="B17" s="74" t="s">
        <v>39</v>
      </c>
      <c r="C17" s="75">
        <v>0</v>
      </c>
      <c r="D17" s="75">
        <v>0</v>
      </c>
      <c r="E17" s="75">
        <f t="shared" si="0"/>
        <v>0</v>
      </c>
    </row>
    <row r="18" spans="1:5" ht="24.75" customHeight="1">
      <c r="A18" s="191" t="s">
        <v>112</v>
      </c>
      <c r="B18" s="192"/>
      <c r="C18" s="192"/>
      <c r="D18" s="192"/>
      <c r="E18" s="193"/>
    </row>
    <row r="19" spans="1:5" ht="12.75">
      <c r="A19" s="74" t="s">
        <v>13</v>
      </c>
      <c r="B19" s="74" t="s">
        <v>44</v>
      </c>
      <c r="C19" s="75">
        <v>0</v>
      </c>
      <c r="D19" s="75"/>
      <c r="E19" s="75"/>
    </row>
    <row r="20" spans="1:5" ht="12.75">
      <c r="A20" s="75"/>
      <c r="B20" s="74" t="s">
        <v>33</v>
      </c>
      <c r="C20" s="75"/>
      <c r="D20" s="75"/>
      <c r="E20" s="75"/>
    </row>
    <row r="21" spans="1:5" ht="12.75">
      <c r="A21" s="76" t="s">
        <v>46</v>
      </c>
      <c r="B21" s="74" t="s">
        <v>34</v>
      </c>
      <c r="C21" s="77">
        <v>0</v>
      </c>
      <c r="D21" s="75"/>
      <c r="E21" s="75"/>
    </row>
    <row r="22" spans="1:5" ht="12.75">
      <c r="A22" s="74" t="s">
        <v>47</v>
      </c>
      <c r="B22" s="74" t="s">
        <v>45</v>
      </c>
      <c r="C22" s="75">
        <v>0</v>
      </c>
      <c r="D22" s="75"/>
      <c r="E22" s="75"/>
    </row>
    <row r="23" spans="1:5" ht="27.75" customHeight="1">
      <c r="A23" s="194" t="s">
        <v>113</v>
      </c>
      <c r="B23" s="195"/>
      <c r="C23" s="195"/>
      <c r="D23" s="195"/>
      <c r="E23" s="196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view="pageBreakPreview" zoomScaleNormal="82" zoomScaleSheetLayoutView="100" zoomScalePageLayoutView="0" workbookViewId="0" topLeftCell="B1">
      <selection activeCell="B73" sqref="A73:IV7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2.8515625" style="0" customWidth="1"/>
    <col min="7" max="7" width="10.7109375" style="0" customWidth="1"/>
    <col min="8" max="8" width="15.28125" style="0" customWidth="1"/>
    <col min="9" max="9" width="17.7109375" style="0" customWidth="1"/>
    <col min="10" max="10" width="8.8515625" style="0" hidden="1" customWidth="1"/>
    <col min="11" max="11" width="2.57421875" style="0" hidden="1" customWidth="1"/>
    <col min="12" max="12" width="10.7109375" style="0" customWidth="1"/>
    <col min="13" max="13" width="11.421875" style="0" customWidth="1"/>
    <col min="14" max="14" width="12.421875" style="0" customWidth="1"/>
    <col min="15" max="15" width="11.8515625" style="0" customWidth="1"/>
    <col min="16" max="16" width="12.421875" style="0" customWidth="1"/>
  </cols>
  <sheetData>
    <row r="1" spans="1:10" ht="13.5" customHeight="1">
      <c r="A1" s="1"/>
      <c r="B1" s="32"/>
      <c r="C1" s="32"/>
      <c r="D1" s="32"/>
      <c r="E1" s="32"/>
      <c r="F1" s="31"/>
      <c r="G1" s="31"/>
      <c r="H1" s="31"/>
      <c r="I1" s="31"/>
      <c r="J1" s="1"/>
    </row>
    <row r="2" spans="1:13" ht="13.5" customHeight="1">
      <c r="A2" s="1"/>
      <c r="B2" s="246" t="s">
        <v>60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6" ht="17.25" customHeight="1">
      <c r="A3" s="1"/>
      <c r="J3" s="1"/>
      <c r="P3" s="52" t="s">
        <v>61</v>
      </c>
    </row>
    <row r="4" spans="1:18" ht="25.5" customHeight="1">
      <c r="A4" s="1"/>
      <c r="B4" s="30" t="s">
        <v>59</v>
      </c>
      <c r="C4" s="225" t="s">
        <v>23</v>
      </c>
      <c r="D4" s="225"/>
      <c r="E4" s="225"/>
      <c r="F4" s="250" t="s">
        <v>70</v>
      </c>
      <c r="G4" s="251"/>
      <c r="H4" s="252"/>
      <c r="I4" s="235" t="s">
        <v>25</v>
      </c>
      <c r="J4" s="236"/>
      <c r="K4" s="236"/>
      <c r="L4" s="236"/>
      <c r="M4" s="236"/>
      <c r="N4" s="235" t="s">
        <v>26</v>
      </c>
      <c r="O4" s="236"/>
      <c r="P4" s="236"/>
      <c r="Q4" s="38"/>
      <c r="R4" s="38"/>
    </row>
    <row r="5" spans="1:16" ht="25.5" customHeight="1">
      <c r="A5" s="1"/>
      <c r="B5" s="30"/>
      <c r="C5" s="225"/>
      <c r="D5" s="225"/>
      <c r="E5" s="225"/>
      <c r="F5" s="29" t="s">
        <v>2</v>
      </c>
      <c r="G5" s="29" t="s">
        <v>58</v>
      </c>
      <c r="H5" s="29" t="s">
        <v>4</v>
      </c>
      <c r="I5" s="28" t="s">
        <v>2</v>
      </c>
      <c r="J5" s="28" t="s">
        <v>58</v>
      </c>
      <c r="K5" s="28" t="s">
        <v>57</v>
      </c>
      <c r="L5" s="28" t="s">
        <v>3</v>
      </c>
      <c r="M5" s="28" t="s">
        <v>4</v>
      </c>
      <c r="N5" s="27" t="s">
        <v>2</v>
      </c>
      <c r="O5" s="27" t="s">
        <v>58</v>
      </c>
      <c r="P5" s="26" t="s">
        <v>4</v>
      </c>
    </row>
    <row r="6" spans="2:16" ht="13.5" customHeight="1">
      <c r="B6" s="25" t="s">
        <v>54</v>
      </c>
      <c r="C6" s="237">
        <v>2</v>
      </c>
      <c r="D6" s="238"/>
      <c r="E6" s="239"/>
      <c r="F6" s="24">
        <v>3</v>
      </c>
      <c r="G6" s="24">
        <v>4</v>
      </c>
      <c r="H6" s="24">
        <v>5</v>
      </c>
      <c r="I6" s="24">
        <v>6</v>
      </c>
      <c r="J6" s="24" t="s">
        <v>56</v>
      </c>
      <c r="K6" s="24" t="s">
        <v>55</v>
      </c>
      <c r="L6" s="24">
        <v>7</v>
      </c>
      <c r="M6" s="24">
        <v>8</v>
      </c>
      <c r="N6" s="22">
        <v>9</v>
      </c>
      <c r="O6" s="22">
        <v>10</v>
      </c>
      <c r="P6" s="22">
        <v>11</v>
      </c>
    </row>
    <row r="7" spans="2:16" ht="13.5" customHeight="1">
      <c r="B7" s="226" t="s">
        <v>64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8"/>
    </row>
    <row r="8" spans="2:16" ht="20.25" customHeight="1">
      <c r="B8" s="232" t="s">
        <v>141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4"/>
    </row>
    <row r="9" spans="1:16" ht="13.5" customHeight="1">
      <c r="A9" s="1"/>
      <c r="B9" s="36" t="s">
        <v>54</v>
      </c>
      <c r="C9" s="253" t="s">
        <v>53</v>
      </c>
      <c r="D9" s="254"/>
      <c r="E9" s="254"/>
      <c r="F9" s="87"/>
      <c r="G9" s="56"/>
      <c r="H9" s="21" t="s">
        <v>49</v>
      </c>
      <c r="I9" s="83"/>
      <c r="J9" s="83"/>
      <c r="K9" s="83"/>
      <c r="L9" s="83"/>
      <c r="M9" s="83"/>
      <c r="N9" s="84"/>
      <c r="O9" s="84"/>
      <c r="P9" s="84"/>
    </row>
    <row r="10" spans="1:16" ht="42.75" customHeight="1">
      <c r="A10" s="1"/>
      <c r="B10" s="65" t="s">
        <v>49</v>
      </c>
      <c r="C10" s="229" t="s">
        <v>142</v>
      </c>
      <c r="D10" s="230"/>
      <c r="E10" s="231"/>
      <c r="F10" s="113">
        <v>704052</v>
      </c>
      <c r="G10" s="85"/>
      <c r="H10" s="117">
        <f aca="true" t="shared" si="0" ref="H10:H15">F10</f>
        <v>704052</v>
      </c>
      <c r="I10" s="113">
        <f aca="true" t="shared" si="1" ref="I10:I15">F10</f>
        <v>704052</v>
      </c>
      <c r="J10" s="86"/>
      <c r="K10" s="86"/>
      <c r="L10" s="86"/>
      <c r="M10" s="86">
        <f aca="true" t="shared" si="2" ref="M10:M15">I10</f>
        <v>704052</v>
      </c>
      <c r="N10" s="86">
        <f aca="true" t="shared" si="3" ref="N10:N15">M10-H10</f>
        <v>0</v>
      </c>
      <c r="O10" s="86"/>
      <c r="P10" s="86">
        <f aca="true" t="shared" si="4" ref="P10:P15">N10</f>
        <v>0</v>
      </c>
    </row>
    <row r="11" spans="1:16" ht="26.25" customHeight="1">
      <c r="A11" s="1"/>
      <c r="B11" s="5"/>
      <c r="C11" s="229" t="s">
        <v>143</v>
      </c>
      <c r="D11" s="230"/>
      <c r="E11" s="231"/>
      <c r="F11" s="113">
        <v>39024</v>
      </c>
      <c r="G11" s="85"/>
      <c r="H11" s="117">
        <f t="shared" si="0"/>
        <v>39024</v>
      </c>
      <c r="I11" s="113">
        <f t="shared" si="1"/>
        <v>39024</v>
      </c>
      <c r="J11" s="86"/>
      <c r="K11" s="86"/>
      <c r="L11" s="86"/>
      <c r="M11" s="86">
        <f t="shared" si="2"/>
        <v>39024</v>
      </c>
      <c r="N11" s="86">
        <f t="shared" si="3"/>
        <v>0</v>
      </c>
      <c r="O11" s="86"/>
      <c r="P11" s="86">
        <f t="shared" si="4"/>
        <v>0</v>
      </c>
    </row>
    <row r="12" spans="1:16" ht="20.25" customHeight="1">
      <c r="A12" s="1"/>
      <c r="B12" s="5"/>
      <c r="C12" s="229" t="s">
        <v>144</v>
      </c>
      <c r="D12" s="230"/>
      <c r="E12" s="231"/>
      <c r="F12" s="113">
        <v>463698</v>
      </c>
      <c r="G12" s="85"/>
      <c r="H12" s="117">
        <f t="shared" si="0"/>
        <v>463698</v>
      </c>
      <c r="I12" s="113">
        <f t="shared" si="1"/>
        <v>463698</v>
      </c>
      <c r="J12" s="86"/>
      <c r="K12" s="86"/>
      <c r="L12" s="86"/>
      <c r="M12" s="86">
        <f t="shared" si="2"/>
        <v>463698</v>
      </c>
      <c r="N12" s="86">
        <f t="shared" si="3"/>
        <v>0</v>
      </c>
      <c r="O12" s="86"/>
      <c r="P12" s="86">
        <f t="shared" si="4"/>
        <v>0</v>
      </c>
    </row>
    <row r="13" spans="1:16" ht="17.25" customHeight="1">
      <c r="A13" s="1"/>
      <c r="B13" s="5"/>
      <c r="C13" s="229" t="s">
        <v>145</v>
      </c>
      <c r="D13" s="230"/>
      <c r="E13" s="231"/>
      <c r="F13" s="113">
        <v>47326</v>
      </c>
      <c r="G13" s="85"/>
      <c r="H13" s="117">
        <f t="shared" si="0"/>
        <v>47326</v>
      </c>
      <c r="I13" s="113">
        <f t="shared" si="1"/>
        <v>47326</v>
      </c>
      <c r="J13" s="86"/>
      <c r="K13" s="86"/>
      <c r="L13" s="86"/>
      <c r="M13" s="86">
        <f t="shared" si="2"/>
        <v>47326</v>
      </c>
      <c r="N13" s="86">
        <f t="shared" si="3"/>
        <v>0</v>
      </c>
      <c r="O13" s="86"/>
      <c r="P13" s="86">
        <f t="shared" si="4"/>
        <v>0</v>
      </c>
    </row>
    <row r="14" spans="1:16" ht="27.75" customHeight="1">
      <c r="A14" s="1"/>
      <c r="B14" s="5"/>
      <c r="C14" s="229" t="s">
        <v>146</v>
      </c>
      <c r="D14" s="230"/>
      <c r="E14" s="231"/>
      <c r="F14" s="113">
        <v>124479</v>
      </c>
      <c r="G14" s="85"/>
      <c r="H14" s="117">
        <f t="shared" si="0"/>
        <v>124479</v>
      </c>
      <c r="I14" s="113">
        <f t="shared" si="1"/>
        <v>124479</v>
      </c>
      <c r="J14" s="86"/>
      <c r="K14" s="86"/>
      <c r="L14" s="86"/>
      <c r="M14" s="86">
        <f t="shared" si="2"/>
        <v>124479</v>
      </c>
      <c r="N14" s="86">
        <f t="shared" si="3"/>
        <v>0</v>
      </c>
      <c r="O14" s="86"/>
      <c r="P14" s="86">
        <f t="shared" si="4"/>
        <v>0</v>
      </c>
    </row>
    <row r="15" spans="1:16" ht="26.25" customHeight="1">
      <c r="A15" s="1"/>
      <c r="B15" s="5"/>
      <c r="C15" s="229" t="s">
        <v>147</v>
      </c>
      <c r="D15" s="230"/>
      <c r="E15" s="231"/>
      <c r="F15" s="113">
        <v>29525</v>
      </c>
      <c r="G15" s="85"/>
      <c r="H15" s="117">
        <f t="shared" si="0"/>
        <v>29525</v>
      </c>
      <c r="I15" s="113">
        <f t="shared" si="1"/>
        <v>29525</v>
      </c>
      <c r="J15" s="86"/>
      <c r="K15" s="86"/>
      <c r="L15" s="86"/>
      <c r="M15" s="86">
        <f t="shared" si="2"/>
        <v>29525</v>
      </c>
      <c r="N15" s="86">
        <f t="shared" si="3"/>
        <v>0</v>
      </c>
      <c r="O15" s="86"/>
      <c r="P15" s="86">
        <f t="shared" si="4"/>
        <v>0</v>
      </c>
    </row>
    <row r="16" spans="1:16" ht="14.25" customHeight="1">
      <c r="A16" s="1"/>
      <c r="B16" s="66"/>
      <c r="C16" s="223" t="s">
        <v>62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</row>
    <row r="17" spans="1:16" ht="29.25" customHeight="1">
      <c r="A17" s="1"/>
      <c r="B17" s="247" t="s">
        <v>122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9"/>
    </row>
    <row r="18" spans="1:16" ht="13.5" customHeight="1">
      <c r="A18" s="1"/>
      <c r="B18" s="20" t="s">
        <v>52</v>
      </c>
      <c r="C18" s="212" t="s">
        <v>51</v>
      </c>
      <c r="D18" s="213"/>
      <c r="E18" s="213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5"/>
    </row>
    <row r="19" spans="1:16" ht="13.5" customHeight="1">
      <c r="A19" s="1"/>
      <c r="B19" s="118"/>
      <c r="C19" s="219" t="s">
        <v>148</v>
      </c>
      <c r="D19" s="217"/>
      <c r="E19" s="218"/>
      <c r="F19" s="116">
        <v>8</v>
      </c>
      <c r="G19" s="89"/>
      <c r="H19" s="89">
        <f aca="true" t="shared" si="5" ref="H19:H24">F19</f>
        <v>8</v>
      </c>
      <c r="I19" s="116">
        <v>8</v>
      </c>
      <c r="J19" s="89"/>
      <c r="K19" s="89"/>
      <c r="L19" s="86"/>
      <c r="M19" s="89">
        <f aca="true" t="shared" si="6" ref="M19:M24">I19</f>
        <v>8</v>
      </c>
      <c r="N19" s="86">
        <f aca="true" t="shared" si="7" ref="N19:N24">I19-F19</f>
        <v>0</v>
      </c>
      <c r="O19" s="86"/>
      <c r="P19" s="86">
        <f aca="true" t="shared" si="8" ref="P19:P24">N19</f>
        <v>0</v>
      </c>
    </row>
    <row r="20" spans="1:16" ht="13.5" customHeight="1">
      <c r="A20" s="1"/>
      <c r="B20" s="118"/>
      <c r="C20" s="219" t="s">
        <v>149</v>
      </c>
      <c r="D20" s="217"/>
      <c r="E20" s="218"/>
      <c r="F20" s="116">
        <v>8</v>
      </c>
      <c r="G20" s="89"/>
      <c r="H20" s="89">
        <f t="shared" si="5"/>
        <v>8</v>
      </c>
      <c r="I20" s="116">
        <v>8</v>
      </c>
      <c r="J20" s="89"/>
      <c r="K20" s="89"/>
      <c r="L20" s="86"/>
      <c r="M20" s="89">
        <f t="shared" si="6"/>
        <v>8</v>
      </c>
      <c r="N20" s="86">
        <f t="shared" si="7"/>
        <v>0</v>
      </c>
      <c r="O20" s="86"/>
      <c r="P20" s="86">
        <f t="shared" si="8"/>
        <v>0</v>
      </c>
    </row>
    <row r="21" spans="1:16" ht="13.5" customHeight="1">
      <c r="A21" s="1"/>
      <c r="B21" s="118"/>
      <c r="C21" s="220" t="s">
        <v>150</v>
      </c>
      <c r="D21" s="221"/>
      <c r="E21" s="222"/>
      <c r="F21" s="116">
        <v>14</v>
      </c>
      <c r="G21" s="89"/>
      <c r="H21" s="89">
        <f t="shared" si="5"/>
        <v>14</v>
      </c>
      <c r="I21" s="116">
        <v>14</v>
      </c>
      <c r="J21" s="89"/>
      <c r="K21" s="89"/>
      <c r="L21" s="86"/>
      <c r="M21" s="89">
        <f t="shared" si="6"/>
        <v>14</v>
      </c>
      <c r="N21" s="86">
        <f t="shared" si="7"/>
        <v>0</v>
      </c>
      <c r="O21" s="86"/>
      <c r="P21" s="86">
        <f t="shared" si="8"/>
        <v>0</v>
      </c>
    </row>
    <row r="22" spans="1:16" ht="31.5" customHeight="1">
      <c r="A22" s="1"/>
      <c r="B22" s="88" t="s">
        <v>49</v>
      </c>
      <c r="C22" s="219" t="s">
        <v>143</v>
      </c>
      <c r="D22" s="217"/>
      <c r="E22" s="218"/>
      <c r="F22" s="116">
        <v>1</v>
      </c>
      <c r="G22" s="89"/>
      <c r="H22" s="89">
        <f t="shared" si="5"/>
        <v>1</v>
      </c>
      <c r="I22" s="116">
        <v>1</v>
      </c>
      <c r="J22" s="89"/>
      <c r="K22" s="89"/>
      <c r="L22" s="86"/>
      <c r="M22" s="89">
        <f t="shared" si="6"/>
        <v>1</v>
      </c>
      <c r="N22" s="86">
        <f t="shared" si="7"/>
        <v>0</v>
      </c>
      <c r="O22" s="86"/>
      <c r="P22" s="86">
        <f t="shared" si="8"/>
        <v>0</v>
      </c>
    </row>
    <row r="23" spans="1:16" ht="17.25" customHeight="1">
      <c r="A23" s="1"/>
      <c r="B23" s="5"/>
      <c r="C23" s="216" t="s">
        <v>144</v>
      </c>
      <c r="D23" s="217"/>
      <c r="E23" s="218"/>
      <c r="F23" s="116">
        <v>11</v>
      </c>
      <c r="G23" s="89"/>
      <c r="H23" s="89">
        <f t="shared" si="5"/>
        <v>11</v>
      </c>
      <c r="I23" s="116">
        <v>11</v>
      </c>
      <c r="J23" s="89"/>
      <c r="K23" s="89"/>
      <c r="L23" s="86"/>
      <c r="M23" s="89">
        <f t="shared" si="6"/>
        <v>11</v>
      </c>
      <c r="N23" s="86">
        <f t="shared" si="7"/>
        <v>0</v>
      </c>
      <c r="O23" s="86"/>
      <c r="P23" s="86">
        <f t="shared" si="8"/>
        <v>0</v>
      </c>
    </row>
    <row r="24" spans="1:16" ht="21" customHeight="1">
      <c r="A24" s="1"/>
      <c r="B24" s="5"/>
      <c r="C24" s="216" t="s">
        <v>145</v>
      </c>
      <c r="D24" s="217"/>
      <c r="E24" s="218"/>
      <c r="F24" s="116">
        <v>2</v>
      </c>
      <c r="G24" s="89"/>
      <c r="H24" s="89">
        <f t="shared" si="5"/>
        <v>2</v>
      </c>
      <c r="I24" s="116">
        <v>2</v>
      </c>
      <c r="J24" s="90"/>
      <c r="K24" s="90"/>
      <c r="L24" s="86"/>
      <c r="M24" s="89">
        <f t="shared" si="6"/>
        <v>2</v>
      </c>
      <c r="N24" s="86">
        <f t="shared" si="7"/>
        <v>0</v>
      </c>
      <c r="O24" s="86"/>
      <c r="P24" s="86">
        <f t="shared" si="8"/>
        <v>0</v>
      </c>
    </row>
    <row r="25" spans="1:16" ht="21" customHeight="1">
      <c r="A25" s="1"/>
      <c r="B25" s="20">
        <v>3</v>
      </c>
      <c r="C25" s="212" t="s">
        <v>50</v>
      </c>
      <c r="D25" s="213"/>
      <c r="E25" s="213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5"/>
    </row>
    <row r="26" spans="1:16" ht="33.75" customHeight="1">
      <c r="A26" s="1"/>
      <c r="B26" s="118"/>
      <c r="C26" s="240" t="s">
        <v>151</v>
      </c>
      <c r="D26" s="241"/>
      <c r="E26" s="242"/>
      <c r="F26" s="116">
        <v>12</v>
      </c>
      <c r="G26" s="89"/>
      <c r="H26" s="89">
        <f>F26</f>
        <v>12</v>
      </c>
      <c r="I26" s="116">
        <v>12</v>
      </c>
      <c r="J26" s="89"/>
      <c r="K26" s="89"/>
      <c r="L26" s="86"/>
      <c r="M26" s="89">
        <f>I26</f>
        <v>12</v>
      </c>
      <c r="N26" s="86">
        <f>I26-F26</f>
        <v>0</v>
      </c>
      <c r="O26" s="86"/>
      <c r="P26" s="86">
        <f>N26</f>
        <v>0</v>
      </c>
    </row>
    <row r="27" spans="1:16" ht="17.25" customHeight="1">
      <c r="A27" s="1"/>
      <c r="B27" s="118"/>
      <c r="C27" s="243" t="s">
        <v>152</v>
      </c>
      <c r="D27" s="244"/>
      <c r="E27" s="245"/>
      <c r="F27" s="116">
        <v>12</v>
      </c>
      <c r="G27" s="89"/>
      <c r="H27" s="89">
        <f>F27</f>
        <v>12</v>
      </c>
      <c r="I27" s="116">
        <v>12</v>
      </c>
      <c r="J27" s="89"/>
      <c r="K27" s="89"/>
      <c r="L27" s="86"/>
      <c r="M27" s="89">
        <f>I27</f>
        <v>12</v>
      </c>
      <c r="N27" s="86">
        <f>I27-F27</f>
        <v>0</v>
      </c>
      <c r="O27" s="86"/>
      <c r="P27" s="86">
        <f>N27</f>
        <v>0</v>
      </c>
    </row>
    <row r="28" spans="1:16" ht="21" customHeight="1">
      <c r="A28" s="1"/>
      <c r="B28" s="118"/>
      <c r="C28" s="243" t="s">
        <v>153</v>
      </c>
      <c r="D28" s="244"/>
      <c r="E28" s="245"/>
      <c r="F28" s="116">
        <v>12</v>
      </c>
      <c r="G28" s="89"/>
      <c r="H28" s="89">
        <f>F28</f>
        <v>12</v>
      </c>
      <c r="I28" s="116">
        <v>12</v>
      </c>
      <c r="J28" s="89"/>
      <c r="K28" s="89"/>
      <c r="L28" s="86"/>
      <c r="M28" s="89">
        <f>I28</f>
        <v>12</v>
      </c>
      <c r="N28" s="86">
        <f>I28-F28</f>
        <v>0</v>
      </c>
      <c r="O28" s="86"/>
      <c r="P28" s="86">
        <f>N28</f>
        <v>0</v>
      </c>
    </row>
    <row r="29" spans="1:16" ht="21" customHeight="1">
      <c r="A29" s="1"/>
      <c r="B29" s="88" t="s">
        <v>49</v>
      </c>
      <c r="C29" s="243" t="s">
        <v>154</v>
      </c>
      <c r="D29" s="244"/>
      <c r="E29" s="245"/>
      <c r="F29" s="116">
        <v>12</v>
      </c>
      <c r="G29" s="89"/>
      <c r="H29" s="89">
        <f>F29</f>
        <v>12</v>
      </c>
      <c r="I29" s="116">
        <v>12</v>
      </c>
      <c r="J29" s="89"/>
      <c r="K29" s="89"/>
      <c r="L29" s="86"/>
      <c r="M29" s="89">
        <f>I29</f>
        <v>12</v>
      </c>
      <c r="N29" s="86">
        <f>I29-F29</f>
        <v>0</v>
      </c>
      <c r="O29" s="86"/>
      <c r="P29" s="86">
        <f>N29</f>
        <v>0</v>
      </c>
    </row>
    <row r="30" spans="1:16" ht="21" customHeight="1">
      <c r="A30" s="1"/>
      <c r="B30" s="226" t="s">
        <v>155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8"/>
    </row>
    <row r="31" spans="1:16" ht="21" customHeight="1">
      <c r="A31" s="1"/>
      <c r="B31" s="20"/>
      <c r="C31" s="212" t="s">
        <v>137</v>
      </c>
      <c r="D31" s="213"/>
      <c r="E31" s="213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5"/>
    </row>
    <row r="32" spans="1:16" ht="21" customHeight="1">
      <c r="A32" s="1"/>
      <c r="B32" s="36" t="s">
        <v>54</v>
      </c>
      <c r="C32" s="253" t="s">
        <v>53</v>
      </c>
      <c r="D32" s="254"/>
      <c r="E32" s="254"/>
      <c r="F32" s="120"/>
      <c r="G32" s="56"/>
      <c r="H32" s="21" t="s">
        <v>49</v>
      </c>
      <c r="I32" s="83"/>
      <c r="J32" s="83"/>
      <c r="K32" s="83"/>
      <c r="L32" s="83"/>
      <c r="M32" s="83"/>
      <c r="N32" s="84"/>
      <c r="O32" s="84"/>
      <c r="P32" s="84"/>
    </row>
    <row r="33" spans="1:16" ht="36.75" customHeight="1">
      <c r="A33" s="1"/>
      <c r="B33" s="119"/>
      <c r="C33" s="202" t="s">
        <v>142</v>
      </c>
      <c r="D33" s="202"/>
      <c r="E33" s="202"/>
      <c r="F33" s="141">
        <v>4454440</v>
      </c>
      <c r="G33" s="142"/>
      <c r="H33" s="141">
        <v>4454440</v>
      </c>
      <c r="I33" s="141">
        <f>F33</f>
        <v>4454440</v>
      </c>
      <c r="J33" s="143"/>
      <c r="K33" s="143"/>
      <c r="L33" s="143"/>
      <c r="M33" s="143">
        <f aca="true" t="shared" si="9" ref="M33:M38">I33</f>
        <v>4454440</v>
      </c>
      <c r="N33" s="144">
        <f aca="true" t="shared" si="10" ref="N33:N38">I33-F33</f>
        <v>0</v>
      </c>
      <c r="O33" s="145"/>
      <c r="P33" s="144">
        <f aca="true" t="shared" si="11" ref="P33:P38">N33</f>
        <v>0</v>
      </c>
    </row>
    <row r="34" spans="1:16" ht="21" customHeight="1">
      <c r="A34" s="1"/>
      <c r="B34" s="119"/>
      <c r="C34" s="202" t="s">
        <v>143</v>
      </c>
      <c r="D34" s="202"/>
      <c r="E34" s="202"/>
      <c r="F34" s="141">
        <v>305499</v>
      </c>
      <c r="G34" s="142"/>
      <c r="H34" s="141">
        <v>305499</v>
      </c>
      <c r="I34" s="141">
        <f>F34</f>
        <v>305499</v>
      </c>
      <c r="J34" s="143"/>
      <c r="K34" s="143"/>
      <c r="L34" s="143"/>
      <c r="M34" s="143">
        <f t="shared" si="9"/>
        <v>305499</v>
      </c>
      <c r="N34" s="144">
        <f t="shared" si="10"/>
        <v>0</v>
      </c>
      <c r="O34" s="145"/>
      <c r="P34" s="144">
        <f t="shared" si="11"/>
        <v>0</v>
      </c>
    </row>
    <row r="35" spans="1:16" ht="21" customHeight="1">
      <c r="A35" s="1"/>
      <c r="B35" s="119"/>
      <c r="C35" s="202" t="s">
        <v>144</v>
      </c>
      <c r="D35" s="202"/>
      <c r="E35" s="202"/>
      <c r="F35" s="141">
        <v>2754999</v>
      </c>
      <c r="G35" s="142"/>
      <c r="H35" s="141">
        <v>2754999</v>
      </c>
      <c r="I35" s="141">
        <f>F35</f>
        <v>2754999</v>
      </c>
      <c r="J35" s="143"/>
      <c r="K35" s="143"/>
      <c r="L35" s="143"/>
      <c r="M35" s="143">
        <f t="shared" si="9"/>
        <v>2754999</v>
      </c>
      <c r="N35" s="144">
        <f t="shared" si="10"/>
        <v>0</v>
      </c>
      <c r="O35" s="145"/>
      <c r="P35" s="144">
        <f t="shared" si="11"/>
        <v>0</v>
      </c>
    </row>
    <row r="36" spans="1:16" ht="21" customHeight="1">
      <c r="A36" s="1"/>
      <c r="B36" s="119"/>
      <c r="C36" s="202" t="s">
        <v>145</v>
      </c>
      <c r="D36" s="202"/>
      <c r="E36" s="202"/>
      <c r="F36" s="141">
        <v>58440</v>
      </c>
      <c r="G36" s="142"/>
      <c r="H36" s="141">
        <v>58440</v>
      </c>
      <c r="I36" s="141">
        <f>F36</f>
        <v>58440</v>
      </c>
      <c r="J36" s="143"/>
      <c r="K36" s="143"/>
      <c r="L36" s="143"/>
      <c r="M36" s="143">
        <f t="shared" si="9"/>
        <v>58440</v>
      </c>
      <c r="N36" s="144">
        <f t="shared" si="10"/>
        <v>0</v>
      </c>
      <c r="O36" s="145"/>
      <c r="P36" s="144">
        <f t="shared" si="11"/>
        <v>0</v>
      </c>
    </row>
    <row r="37" spans="1:16" ht="30" customHeight="1">
      <c r="A37" s="1"/>
      <c r="B37" s="32"/>
      <c r="C37" s="202" t="s">
        <v>146</v>
      </c>
      <c r="D37" s="202"/>
      <c r="E37" s="202"/>
      <c r="F37" s="141">
        <v>1145365</v>
      </c>
      <c r="G37" s="142"/>
      <c r="H37" s="141">
        <v>1145365</v>
      </c>
      <c r="I37" s="141">
        <f>F37</f>
        <v>1145365</v>
      </c>
      <c r="J37" s="143"/>
      <c r="K37" s="143"/>
      <c r="L37" s="143"/>
      <c r="M37" s="143">
        <f t="shared" si="9"/>
        <v>1145365</v>
      </c>
      <c r="N37" s="144">
        <f t="shared" si="10"/>
        <v>0</v>
      </c>
      <c r="O37" s="145"/>
      <c r="P37" s="144">
        <f t="shared" si="11"/>
        <v>0</v>
      </c>
    </row>
    <row r="38" spans="1:16" ht="28.5" customHeight="1">
      <c r="A38" s="1"/>
      <c r="B38" s="32"/>
      <c r="C38" s="202" t="s">
        <v>147</v>
      </c>
      <c r="D38" s="202"/>
      <c r="E38" s="202"/>
      <c r="F38" s="141">
        <v>190137</v>
      </c>
      <c r="G38" s="142"/>
      <c r="H38" s="141">
        <v>190137</v>
      </c>
      <c r="I38" s="141">
        <f>190137-223.23</f>
        <v>189913.77</v>
      </c>
      <c r="J38" s="143"/>
      <c r="K38" s="143"/>
      <c r="L38" s="143"/>
      <c r="M38" s="143">
        <f t="shared" si="9"/>
        <v>189913.77</v>
      </c>
      <c r="N38" s="144">
        <f t="shared" si="10"/>
        <v>-223.23000000001048</v>
      </c>
      <c r="O38" s="145"/>
      <c r="P38" s="144">
        <f t="shared" si="11"/>
        <v>-223.23000000001048</v>
      </c>
    </row>
    <row r="39" spans="1:16" ht="28.5" customHeight="1">
      <c r="A39" s="1"/>
      <c r="B39" s="32"/>
      <c r="C39" s="262" t="s">
        <v>170</v>
      </c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</row>
    <row r="40" spans="1:16" ht="21" customHeight="1">
      <c r="A40" s="1"/>
      <c r="B40" s="32">
        <v>2</v>
      </c>
      <c r="C40" s="212" t="s">
        <v>51</v>
      </c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55"/>
    </row>
    <row r="41" spans="1:16" ht="21" customHeight="1">
      <c r="A41" s="1"/>
      <c r="B41" s="32"/>
      <c r="C41" s="256" t="s">
        <v>156</v>
      </c>
      <c r="D41" s="257"/>
      <c r="E41" s="258"/>
      <c r="F41" s="116">
        <v>10</v>
      </c>
      <c r="G41" s="124"/>
      <c r="H41" s="116">
        <v>10</v>
      </c>
      <c r="I41" s="125">
        <v>10</v>
      </c>
      <c r="J41" s="124"/>
      <c r="K41" s="124"/>
      <c r="L41" s="124"/>
      <c r="M41" s="125">
        <v>10</v>
      </c>
      <c r="N41" s="45">
        <f>I41-F41</f>
        <v>0</v>
      </c>
      <c r="O41" s="45"/>
      <c r="P41" s="45">
        <f>N41</f>
        <v>0</v>
      </c>
    </row>
    <row r="42" spans="1:16" ht="21" customHeight="1">
      <c r="A42" s="1"/>
      <c r="B42" s="32"/>
      <c r="C42" s="256" t="s">
        <v>157</v>
      </c>
      <c r="D42" s="257"/>
      <c r="E42" s="258"/>
      <c r="F42" s="116">
        <v>15</v>
      </c>
      <c r="G42" s="124"/>
      <c r="H42" s="116">
        <v>15</v>
      </c>
      <c r="I42" s="125">
        <v>15</v>
      </c>
      <c r="J42" s="124"/>
      <c r="K42" s="124"/>
      <c r="L42" s="124"/>
      <c r="M42" s="125">
        <v>15</v>
      </c>
      <c r="N42" s="45">
        <f aca="true" t="shared" si="12" ref="N42:N47">I42-F42</f>
        <v>0</v>
      </c>
      <c r="O42" s="45"/>
      <c r="P42" s="45">
        <f aca="true" t="shared" si="13" ref="P42:P48">N42</f>
        <v>0</v>
      </c>
    </row>
    <row r="43" spans="1:16" ht="21" customHeight="1">
      <c r="A43" s="1"/>
      <c r="B43" s="32"/>
      <c r="C43" s="259" t="s">
        <v>158</v>
      </c>
      <c r="D43" s="260"/>
      <c r="E43" s="261"/>
      <c r="F43" s="116">
        <v>64</v>
      </c>
      <c r="G43" s="124"/>
      <c r="H43" s="116">
        <v>64</v>
      </c>
      <c r="I43" s="125">
        <v>64</v>
      </c>
      <c r="J43" s="124"/>
      <c r="K43" s="124"/>
      <c r="L43" s="124"/>
      <c r="M43" s="125">
        <v>64</v>
      </c>
      <c r="N43" s="45">
        <f t="shared" si="12"/>
        <v>0</v>
      </c>
      <c r="O43" s="45"/>
      <c r="P43" s="45">
        <f t="shared" si="13"/>
        <v>0</v>
      </c>
    </row>
    <row r="44" spans="1:16" ht="21" customHeight="1">
      <c r="A44" s="1"/>
      <c r="B44" s="32"/>
      <c r="C44" s="256" t="s">
        <v>143</v>
      </c>
      <c r="D44" s="257"/>
      <c r="E44" s="258"/>
      <c r="F44" s="116">
        <v>7</v>
      </c>
      <c r="G44" s="124"/>
      <c r="H44" s="116">
        <v>7</v>
      </c>
      <c r="I44" s="125">
        <v>7</v>
      </c>
      <c r="J44" s="124"/>
      <c r="K44" s="124"/>
      <c r="L44" s="124"/>
      <c r="M44" s="125">
        <v>7</v>
      </c>
      <c r="N44" s="45">
        <f t="shared" si="12"/>
        <v>0</v>
      </c>
      <c r="O44" s="45"/>
      <c r="P44" s="45">
        <f t="shared" si="13"/>
        <v>0</v>
      </c>
    </row>
    <row r="45" spans="1:16" ht="21" customHeight="1">
      <c r="A45" s="1"/>
      <c r="B45" s="32"/>
      <c r="C45" s="256" t="s">
        <v>144</v>
      </c>
      <c r="D45" s="257"/>
      <c r="E45" s="258"/>
      <c r="F45" s="116">
        <v>55</v>
      </c>
      <c r="G45" s="124"/>
      <c r="H45" s="116">
        <v>55</v>
      </c>
      <c r="I45" s="125">
        <v>55</v>
      </c>
      <c r="J45" s="124"/>
      <c r="K45" s="124"/>
      <c r="L45" s="124"/>
      <c r="M45" s="125">
        <v>55</v>
      </c>
      <c r="N45" s="45">
        <f t="shared" si="12"/>
        <v>0</v>
      </c>
      <c r="O45" s="45"/>
      <c r="P45" s="45">
        <f t="shared" si="13"/>
        <v>0</v>
      </c>
    </row>
    <row r="46" spans="1:16" ht="21" customHeight="1">
      <c r="A46" s="1"/>
      <c r="B46" s="32"/>
      <c r="C46" s="256" t="s">
        <v>145</v>
      </c>
      <c r="D46" s="257"/>
      <c r="E46" s="258"/>
      <c r="F46" s="116">
        <v>2</v>
      </c>
      <c r="G46" s="124"/>
      <c r="H46" s="116">
        <v>2</v>
      </c>
      <c r="I46" s="125">
        <v>2</v>
      </c>
      <c r="J46" s="124"/>
      <c r="K46" s="124"/>
      <c r="L46" s="124"/>
      <c r="M46" s="125">
        <v>2</v>
      </c>
      <c r="N46" s="45">
        <f t="shared" si="12"/>
        <v>0</v>
      </c>
      <c r="O46" s="45"/>
      <c r="P46" s="45">
        <f t="shared" si="13"/>
        <v>0</v>
      </c>
    </row>
    <row r="47" spans="1:16" ht="21" customHeight="1">
      <c r="A47" s="1"/>
      <c r="B47" s="32">
        <v>3</v>
      </c>
      <c r="C47" s="253" t="s">
        <v>50</v>
      </c>
      <c r="D47" s="254"/>
      <c r="E47" s="254"/>
      <c r="F47" s="128"/>
      <c r="G47" s="128"/>
      <c r="H47" s="129" t="s">
        <v>49</v>
      </c>
      <c r="I47" s="130"/>
      <c r="J47" s="130"/>
      <c r="K47" s="130"/>
      <c r="L47" s="130"/>
      <c r="M47" s="130"/>
      <c r="N47" s="131">
        <f t="shared" si="12"/>
        <v>0</v>
      </c>
      <c r="O47" s="132"/>
      <c r="P47" s="131">
        <f t="shared" si="13"/>
        <v>0</v>
      </c>
    </row>
    <row r="48" spans="1:16" ht="32.25" customHeight="1">
      <c r="A48" s="133"/>
      <c r="B48" s="5"/>
      <c r="C48" s="263" t="s">
        <v>159</v>
      </c>
      <c r="D48" s="263"/>
      <c r="E48" s="263"/>
      <c r="F48" s="127">
        <v>12</v>
      </c>
      <c r="G48" s="121"/>
      <c r="H48" s="127">
        <v>12</v>
      </c>
      <c r="I48" s="127">
        <v>12</v>
      </c>
      <c r="J48" s="122"/>
      <c r="K48" s="122"/>
      <c r="L48" s="122"/>
      <c r="M48" s="127">
        <v>12</v>
      </c>
      <c r="N48" s="134">
        <f>I48-F48</f>
        <v>0</v>
      </c>
      <c r="O48" s="123"/>
      <c r="P48" s="45">
        <f t="shared" si="13"/>
        <v>0</v>
      </c>
    </row>
    <row r="49" spans="1:16" ht="23.25" customHeight="1">
      <c r="A49" s="133"/>
      <c r="B49" s="5"/>
      <c r="C49" s="264" t="s">
        <v>152</v>
      </c>
      <c r="D49" s="264"/>
      <c r="E49" s="264"/>
      <c r="F49" s="127">
        <v>12</v>
      </c>
      <c r="G49" s="121"/>
      <c r="H49" s="127">
        <v>12</v>
      </c>
      <c r="I49" s="127">
        <v>12</v>
      </c>
      <c r="J49" s="122"/>
      <c r="K49" s="122"/>
      <c r="L49" s="122"/>
      <c r="M49" s="127">
        <v>12</v>
      </c>
      <c r="N49" s="134">
        <f>I49-F49</f>
        <v>0</v>
      </c>
      <c r="O49" s="123"/>
      <c r="P49" s="45"/>
    </row>
    <row r="50" spans="1:16" ht="21" customHeight="1">
      <c r="A50" s="133"/>
      <c r="B50" s="5"/>
      <c r="C50" s="264" t="s">
        <v>153</v>
      </c>
      <c r="D50" s="264"/>
      <c r="E50" s="264"/>
      <c r="F50" s="127">
        <v>12</v>
      </c>
      <c r="G50" s="121"/>
      <c r="H50" s="127">
        <v>12</v>
      </c>
      <c r="I50" s="127">
        <v>12</v>
      </c>
      <c r="J50" s="122"/>
      <c r="K50" s="122"/>
      <c r="L50" s="122"/>
      <c r="M50" s="127">
        <v>12</v>
      </c>
      <c r="N50" s="134">
        <f>I50-F50</f>
        <v>0</v>
      </c>
      <c r="O50" s="123"/>
      <c r="P50" s="45"/>
    </row>
    <row r="51" spans="1:16" ht="21" customHeight="1">
      <c r="A51" s="133"/>
      <c r="B51" s="5"/>
      <c r="C51" s="264" t="s">
        <v>154</v>
      </c>
      <c r="D51" s="264"/>
      <c r="E51" s="264"/>
      <c r="F51" s="127">
        <v>12</v>
      </c>
      <c r="G51" s="121"/>
      <c r="H51" s="127">
        <v>12</v>
      </c>
      <c r="I51" s="127">
        <v>12</v>
      </c>
      <c r="J51" s="122"/>
      <c r="K51" s="122"/>
      <c r="L51" s="122"/>
      <c r="M51" s="127">
        <v>12</v>
      </c>
      <c r="N51" s="134">
        <f>I51-F51</f>
        <v>0</v>
      </c>
      <c r="O51" s="123"/>
      <c r="P51" s="45"/>
    </row>
    <row r="52" spans="1:16" ht="21" customHeight="1">
      <c r="A52" s="1"/>
      <c r="B52" s="226" t="s">
        <v>160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8"/>
    </row>
    <row r="53" spans="1:16" ht="21" customHeight="1">
      <c r="A53" s="1"/>
      <c r="B53" s="20"/>
      <c r="C53" s="212" t="s">
        <v>138</v>
      </c>
      <c r="D53" s="213"/>
      <c r="E53" s="213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5"/>
    </row>
    <row r="54" spans="1:16" ht="21" customHeight="1">
      <c r="A54" s="1"/>
      <c r="B54" s="137" t="s">
        <v>54</v>
      </c>
      <c r="C54" s="203" t="s">
        <v>53</v>
      </c>
      <c r="D54" s="203"/>
      <c r="E54" s="203"/>
      <c r="F54" s="121"/>
      <c r="G54" s="121"/>
      <c r="H54" s="126" t="s">
        <v>49</v>
      </c>
      <c r="I54" s="122"/>
      <c r="J54" s="122"/>
      <c r="K54" s="122"/>
      <c r="L54" s="122"/>
      <c r="M54" s="122"/>
      <c r="N54" s="123"/>
      <c r="O54" s="123"/>
      <c r="P54" s="123"/>
    </row>
    <row r="55" spans="1:16" ht="29.25" customHeight="1">
      <c r="A55" s="1"/>
      <c r="B55" s="135"/>
      <c r="C55" s="202" t="s">
        <v>161</v>
      </c>
      <c r="D55" s="202"/>
      <c r="E55" s="202"/>
      <c r="F55" s="136">
        <v>106608</v>
      </c>
      <c r="G55" s="110"/>
      <c r="H55" s="136">
        <v>106608</v>
      </c>
      <c r="I55" s="136">
        <f aca="true" t="shared" si="14" ref="I55:I60">F55</f>
        <v>106608</v>
      </c>
      <c r="J55" s="110"/>
      <c r="K55" s="110"/>
      <c r="L55" s="110"/>
      <c r="M55" s="136">
        <f aca="true" t="shared" si="15" ref="M55:M60">I55</f>
        <v>106608</v>
      </c>
      <c r="N55" s="138">
        <f aca="true" t="shared" si="16" ref="N55:N60">I55-F55</f>
        <v>0</v>
      </c>
      <c r="O55" s="110"/>
      <c r="P55" s="138">
        <f aca="true" t="shared" si="17" ref="P55:P60">N55</f>
        <v>0</v>
      </c>
    </row>
    <row r="56" spans="1:16" ht="21" customHeight="1">
      <c r="A56" s="1"/>
      <c r="B56" s="135"/>
      <c r="C56" s="202" t="s">
        <v>162</v>
      </c>
      <c r="D56" s="202"/>
      <c r="E56" s="202"/>
      <c r="F56" s="136">
        <v>0</v>
      </c>
      <c r="G56" s="110"/>
      <c r="H56" s="136">
        <v>0</v>
      </c>
      <c r="I56" s="136">
        <v>0</v>
      </c>
      <c r="J56" s="110"/>
      <c r="K56" s="110"/>
      <c r="L56" s="110"/>
      <c r="M56" s="136">
        <f t="shared" si="15"/>
        <v>0</v>
      </c>
      <c r="N56" s="138">
        <f t="shared" si="16"/>
        <v>0</v>
      </c>
      <c r="O56" s="110"/>
      <c r="P56" s="138">
        <f t="shared" si="17"/>
        <v>0</v>
      </c>
    </row>
    <row r="57" spans="1:16" ht="21" customHeight="1">
      <c r="A57" s="1"/>
      <c r="B57" s="135"/>
      <c r="C57" s="202" t="s">
        <v>163</v>
      </c>
      <c r="D57" s="202"/>
      <c r="E57" s="202"/>
      <c r="F57" s="136">
        <v>29031</v>
      </c>
      <c r="G57" s="110"/>
      <c r="H57" s="136">
        <v>29031</v>
      </c>
      <c r="I57" s="136">
        <f t="shared" si="14"/>
        <v>29031</v>
      </c>
      <c r="J57" s="110"/>
      <c r="K57" s="110"/>
      <c r="L57" s="110"/>
      <c r="M57" s="136">
        <f t="shared" si="15"/>
        <v>29031</v>
      </c>
      <c r="N57" s="138">
        <f t="shared" si="16"/>
        <v>0</v>
      </c>
      <c r="O57" s="110"/>
      <c r="P57" s="138">
        <f t="shared" si="17"/>
        <v>0</v>
      </c>
    </row>
    <row r="58" spans="1:16" ht="21" customHeight="1">
      <c r="A58" s="1"/>
      <c r="B58" s="135"/>
      <c r="C58" s="202" t="s">
        <v>164</v>
      </c>
      <c r="D58" s="202"/>
      <c r="E58" s="202"/>
      <c r="F58" s="136">
        <v>0</v>
      </c>
      <c r="G58" s="110"/>
      <c r="H58" s="136">
        <v>0</v>
      </c>
      <c r="I58" s="136">
        <f t="shared" si="14"/>
        <v>0</v>
      </c>
      <c r="J58" s="110"/>
      <c r="K58" s="110"/>
      <c r="L58" s="110"/>
      <c r="M58" s="136">
        <f t="shared" si="15"/>
        <v>0</v>
      </c>
      <c r="N58" s="138">
        <f t="shared" si="16"/>
        <v>0</v>
      </c>
      <c r="O58" s="110"/>
      <c r="P58" s="138">
        <f t="shared" si="17"/>
        <v>0</v>
      </c>
    </row>
    <row r="59" spans="1:16" ht="31.5" customHeight="1">
      <c r="A59" s="1"/>
      <c r="B59" s="135"/>
      <c r="C59" s="202" t="s">
        <v>146</v>
      </c>
      <c r="D59" s="202"/>
      <c r="E59" s="202"/>
      <c r="F59" s="136">
        <v>68784</v>
      </c>
      <c r="G59" s="110"/>
      <c r="H59" s="136">
        <v>68784</v>
      </c>
      <c r="I59" s="136">
        <f t="shared" si="14"/>
        <v>68784</v>
      </c>
      <c r="J59" s="110"/>
      <c r="K59" s="110"/>
      <c r="L59" s="110"/>
      <c r="M59" s="136">
        <f t="shared" si="15"/>
        <v>68784</v>
      </c>
      <c r="N59" s="138">
        <f t="shared" si="16"/>
        <v>0</v>
      </c>
      <c r="O59" s="110"/>
      <c r="P59" s="138">
        <f t="shared" si="17"/>
        <v>0</v>
      </c>
    </row>
    <row r="60" spans="1:16" ht="36" customHeight="1">
      <c r="A60" s="1"/>
      <c r="B60" s="135"/>
      <c r="C60" s="202" t="s">
        <v>147</v>
      </c>
      <c r="D60" s="202"/>
      <c r="E60" s="202"/>
      <c r="F60" s="136">
        <v>8793</v>
      </c>
      <c r="G60" s="110"/>
      <c r="H60" s="136">
        <v>8793</v>
      </c>
      <c r="I60" s="136">
        <f t="shared" si="14"/>
        <v>8793</v>
      </c>
      <c r="J60" s="110"/>
      <c r="K60" s="110"/>
      <c r="L60" s="110"/>
      <c r="M60" s="136">
        <f t="shared" si="15"/>
        <v>8793</v>
      </c>
      <c r="N60" s="138">
        <f t="shared" si="16"/>
        <v>0</v>
      </c>
      <c r="O60" s="110"/>
      <c r="P60" s="138">
        <f t="shared" si="17"/>
        <v>0</v>
      </c>
    </row>
    <row r="61" spans="1:16" ht="36" customHeight="1">
      <c r="A61" s="1"/>
      <c r="B61" s="116">
        <v>2</v>
      </c>
      <c r="C61" s="202" t="s">
        <v>51</v>
      </c>
      <c r="D61" s="202"/>
      <c r="E61" s="202"/>
      <c r="F61" s="136"/>
      <c r="G61" s="110"/>
      <c r="H61" s="136"/>
      <c r="I61" s="136"/>
      <c r="J61" s="110"/>
      <c r="K61" s="110"/>
      <c r="L61" s="110"/>
      <c r="M61" s="136"/>
      <c r="N61" s="138"/>
      <c r="O61" s="110"/>
      <c r="P61" s="138"/>
    </row>
    <row r="62" spans="1:16" ht="15.75">
      <c r="A62" s="1"/>
      <c r="B62" s="116"/>
      <c r="C62" s="202" t="s">
        <v>165</v>
      </c>
      <c r="D62" s="202"/>
      <c r="E62" s="202"/>
      <c r="F62" s="125">
        <v>1</v>
      </c>
      <c r="G62" s="125"/>
      <c r="H62" s="125">
        <v>1</v>
      </c>
      <c r="I62" s="125">
        <f aca="true" t="shared" si="18" ref="I62:I67">F62</f>
        <v>1</v>
      </c>
      <c r="J62" s="125"/>
      <c r="K62" s="125">
        <f aca="true" t="shared" si="19" ref="K62:K67">I62</f>
        <v>1</v>
      </c>
      <c r="L62" s="110"/>
      <c r="M62" s="136">
        <f aca="true" t="shared" si="20" ref="M62:M67">I62</f>
        <v>1</v>
      </c>
      <c r="N62" s="138">
        <v>0</v>
      </c>
      <c r="O62" s="110"/>
      <c r="P62" s="138">
        <v>0</v>
      </c>
    </row>
    <row r="63" spans="1:16" ht="15.75">
      <c r="A63" s="1"/>
      <c r="B63" s="116"/>
      <c r="C63" s="202" t="s">
        <v>166</v>
      </c>
      <c r="D63" s="202"/>
      <c r="E63" s="202"/>
      <c r="F63" s="125">
        <v>1</v>
      </c>
      <c r="G63" s="140"/>
      <c r="H63" s="125">
        <v>1</v>
      </c>
      <c r="I63" s="125">
        <f t="shared" si="18"/>
        <v>1</v>
      </c>
      <c r="J63" s="140"/>
      <c r="K63" s="125">
        <f t="shared" si="19"/>
        <v>1</v>
      </c>
      <c r="L63" s="110"/>
      <c r="M63" s="136">
        <f t="shared" si="20"/>
        <v>1</v>
      </c>
      <c r="N63" s="138">
        <v>0</v>
      </c>
      <c r="O63" s="110"/>
      <c r="P63" s="138">
        <v>0</v>
      </c>
    </row>
    <row r="64" spans="1:16" ht="15.75">
      <c r="A64" s="1"/>
      <c r="B64" s="116"/>
      <c r="C64" s="201" t="s">
        <v>167</v>
      </c>
      <c r="D64" s="201"/>
      <c r="E64" s="201"/>
      <c r="F64" s="125">
        <v>1</v>
      </c>
      <c r="G64" s="140"/>
      <c r="H64" s="125">
        <v>1</v>
      </c>
      <c r="I64" s="125">
        <f t="shared" si="18"/>
        <v>1</v>
      </c>
      <c r="J64" s="140"/>
      <c r="K64" s="125">
        <f t="shared" si="19"/>
        <v>1</v>
      </c>
      <c r="L64" s="110"/>
      <c r="M64" s="136">
        <f t="shared" si="20"/>
        <v>1</v>
      </c>
      <c r="N64" s="138">
        <v>0</v>
      </c>
      <c r="O64" s="110"/>
      <c r="P64" s="138">
        <v>0</v>
      </c>
    </row>
    <row r="65" spans="1:16" ht="15.75">
      <c r="A65" s="1"/>
      <c r="B65" s="116"/>
      <c r="C65" s="202" t="s">
        <v>143</v>
      </c>
      <c r="D65" s="202"/>
      <c r="E65" s="202"/>
      <c r="F65" s="125">
        <v>0</v>
      </c>
      <c r="G65" s="140"/>
      <c r="H65" s="125">
        <v>0</v>
      </c>
      <c r="I65" s="125">
        <f t="shared" si="18"/>
        <v>0</v>
      </c>
      <c r="J65" s="140"/>
      <c r="K65" s="125">
        <f t="shared" si="19"/>
        <v>0</v>
      </c>
      <c r="L65" s="110"/>
      <c r="M65" s="136">
        <f t="shared" si="20"/>
        <v>0</v>
      </c>
      <c r="N65" s="138">
        <v>0</v>
      </c>
      <c r="O65" s="110"/>
      <c r="P65" s="138">
        <v>0</v>
      </c>
    </row>
    <row r="66" spans="1:16" ht="15.75">
      <c r="A66" s="1"/>
      <c r="B66" s="116"/>
      <c r="C66" s="202" t="s">
        <v>144</v>
      </c>
      <c r="D66" s="202"/>
      <c r="E66" s="202"/>
      <c r="F66" s="125">
        <v>1</v>
      </c>
      <c r="G66" s="140"/>
      <c r="H66" s="125">
        <v>1</v>
      </c>
      <c r="I66" s="125">
        <f t="shared" si="18"/>
        <v>1</v>
      </c>
      <c r="J66" s="140"/>
      <c r="K66" s="125">
        <f t="shared" si="19"/>
        <v>1</v>
      </c>
      <c r="L66" s="110"/>
      <c r="M66" s="136">
        <f t="shared" si="20"/>
        <v>1</v>
      </c>
      <c r="N66" s="138">
        <v>0</v>
      </c>
      <c r="O66" s="110"/>
      <c r="P66" s="138">
        <v>0</v>
      </c>
    </row>
    <row r="67" spans="1:16" ht="15.75">
      <c r="A67" s="1"/>
      <c r="B67" s="116"/>
      <c r="C67" s="202" t="s">
        <v>145</v>
      </c>
      <c r="D67" s="202"/>
      <c r="E67" s="202"/>
      <c r="F67" s="125">
        <v>0</v>
      </c>
      <c r="G67" s="125"/>
      <c r="H67" s="125">
        <v>0</v>
      </c>
      <c r="I67" s="125">
        <f t="shared" si="18"/>
        <v>0</v>
      </c>
      <c r="J67" s="125"/>
      <c r="K67" s="125">
        <f t="shared" si="19"/>
        <v>0</v>
      </c>
      <c r="L67" s="112"/>
      <c r="M67" s="136">
        <f t="shared" si="20"/>
        <v>0</v>
      </c>
      <c r="N67" s="112">
        <v>0</v>
      </c>
      <c r="O67" s="112"/>
      <c r="P67" s="112">
        <v>0</v>
      </c>
    </row>
    <row r="68" spans="1:16" ht="21" customHeight="1">
      <c r="A68" s="1"/>
      <c r="B68" s="139">
        <v>3</v>
      </c>
      <c r="C68" s="203" t="s">
        <v>50</v>
      </c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</row>
    <row r="69" spans="1:16" ht="40.5" customHeight="1">
      <c r="A69" s="1"/>
      <c r="B69" s="139"/>
      <c r="C69" s="204" t="s">
        <v>168</v>
      </c>
      <c r="D69" s="204"/>
      <c r="E69" s="204"/>
      <c r="F69" s="125">
        <v>6</v>
      </c>
      <c r="G69" s="124"/>
      <c r="H69" s="125">
        <v>6</v>
      </c>
      <c r="I69" s="125">
        <v>6</v>
      </c>
      <c r="J69" s="124"/>
      <c r="K69" s="124"/>
      <c r="L69" s="124"/>
      <c r="M69" s="125">
        <v>6</v>
      </c>
      <c r="N69" s="45">
        <v>0</v>
      </c>
      <c r="O69" s="45"/>
      <c r="P69" s="45">
        <v>0</v>
      </c>
    </row>
    <row r="70" spans="1:16" ht="15.75">
      <c r="A70" s="1"/>
      <c r="B70" s="139"/>
      <c r="C70" s="200" t="s">
        <v>152</v>
      </c>
      <c r="D70" s="200"/>
      <c r="E70" s="200"/>
      <c r="F70" s="125">
        <v>0</v>
      </c>
      <c r="G70" s="124"/>
      <c r="H70" s="125">
        <v>0</v>
      </c>
      <c r="I70" s="125">
        <v>0</v>
      </c>
      <c r="J70" s="124"/>
      <c r="K70" s="124"/>
      <c r="L70" s="124"/>
      <c r="M70" s="125">
        <v>0</v>
      </c>
      <c r="N70" s="45">
        <v>0</v>
      </c>
      <c r="O70" s="45"/>
      <c r="P70" s="45">
        <v>0</v>
      </c>
    </row>
    <row r="71" spans="1:16" ht="15.75">
      <c r="A71" s="1"/>
      <c r="B71" s="139"/>
      <c r="C71" s="200" t="s">
        <v>153</v>
      </c>
      <c r="D71" s="200"/>
      <c r="E71" s="200"/>
      <c r="F71" s="125">
        <v>6</v>
      </c>
      <c r="G71" s="124"/>
      <c r="H71" s="125">
        <v>6</v>
      </c>
      <c r="I71" s="125">
        <v>6</v>
      </c>
      <c r="J71" s="124"/>
      <c r="K71" s="124"/>
      <c r="L71" s="124"/>
      <c r="M71" s="125">
        <v>6</v>
      </c>
      <c r="N71" s="45">
        <v>0</v>
      </c>
      <c r="O71" s="45"/>
      <c r="P71" s="45">
        <v>0</v>
      </c>
    </row>
    <row r="72" spans="1:16" ht="15.75">
      <c r="A72" s="1"/>
      <c r="B72" s="139"/>
      <c r="C72" s="200" t="s">
        <v>154</v>
      </c>
      <c r="D72" s="200"/>
      <c r="E72" s="200"/>
      <c r="F72" s="125">
        <v>0</v>
      </c>
      <c r="G72" s="124"/>
      <c r="H72" s="125">
        <v>0</v>
      </c>
      <c r="I72" s="125">
        <v>0</v>
      </c>
      <c r="J72" s="124"/>
      <c r="K72" s="124"/>
      <c r="L72" s="124"/>
      <c r="M72" s="125">
        <v>0</v>
      </c>
      <c r="N72" s="45">
        <v>0</v>
      </c>
      <c r="O72" s="45"/>
      <c r="P72" s="45">
        <v>0</v>
      </c>
    </row>
    <row r="73" spans="3:4" s="52" customFormat="1" ht="11.25">
      <c r="C73" s="53" t="s">
        <v>65</v>
      </c>
      <c r="D73" s="52" t="s">
        <v>66</v>
      </c>
    </row>
    <row r="74" spans="3:4" ht="12.75">
      <c r="C74" s="34"/>
      <c r="D74" s="11"/>
    </row>
    <row r="75" spans="3:17" ht="30" customHeight="1">
      <c r="C75" s="210" t="s">
        <v>63</v>
      </c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7"/>
    </row>
    <row r="76" spans="1:16" s="7" customFormat="1" ht="21" customHeight="1">
      <c r="A76" s="17" t="s">
        <v>67</v>
      </c>
      <c r="C76" s="209" t="s">
        <v>68</v>
      </c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</row>
    <row r="77" spans="3:16" ht="25.5" customHeight="1">
      <c r="C77" s="209" t="s">
        <v>169</v>
      </c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</row>
    <row r="78" spans="1:16" ht="12.75">
      <c r="A78" s="1"/>
      <c r="B78" s="1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</row>
    <row r="79" spans="1:10" ht="16.5" customHeight="1">
      <c r="A79" s="1"/>
      <c r="B79" s="1"/>
      <c r="C79" s="206"/>
      <c r="D79" s="206"/>
      <c r="E79" s="206"/>
      <c r="F79" s="207"/>
      <c r="G79" s="207"/>
      <c r="H79" s="207"/>
      <c r="I79" s="1"/>
      <c r="J79" s="1"/>
    </row>
    <row r="80" spans="1:10" ht="20.25" customHeight="1">
      <c r="A80" s="1"/>
      <c r="B80" s="1"/>
      <c r="C80" s="1"/>
      <c r="D80" s="1"/>
      <c r="E80" s="1"/>
      <c r="F80" s="205"/>
      <c r="G80" s="205"/>
      <c r="H80" s="205"/>
      <c r="I80" s="1"/>
      <c r="J80" s="1"/>
    </row>
    <row r="81" spans="1:10" ht="13.5" customHeight="1">
      <c r="A81" s="1"/>
      <c r="B81" s="1"/>
      <c r="C81" s="208"/>
      <c r="D81" s="208"/>
      <c r="E81" s="208"/>
      <c r="F81" s="1"/>
      <c r="G81" s="1"/>
      <c r="H81" s="1"/>
      <c r="I81" s="1"/>
      <c r="J81" s="1"/>
    </row>
    <row r="82" spans="1:10" ht="14.25" customHeight="1">
      <c r="A82" s="1"/>
      <c r="B82" s="1"/>
      <c r="C82" s="206"/>
      <c r="D82" s="206"/>
      <c r="E82" s="206"/>
      <c r="F82" s="207"/>
      <c r="G82" s="207"/>
      <c r="H82" s="207"/>
      <c r="I82" s="1"/>
      <c r="J82" s="1"/>
    </row>
    <row r="83" spans="1:10" ht="7.5" customHeight="1">
      <c r="A83" s="1"/>
      <c r="B83" s="1"/>
      <c r="C83" s="1"/>
      <c r="D83" s="1"/>
      <c r="E83" s="1"/>
      <c r="F83" s="205"/>
      <c r="G83" s="205"/>
      <c r="H83" s="205"/>
      <c r="I83" s="1"/>
      <c r="J83" s="1"/>
    </row>
    <row r="84" spans="3:8" ht="12.75">
      <c r="C84" s="37"/>
      <c r="D84" s="37"/>
      <c r="E84" s="37"/>
      <c r="F84" s="37"/>
      <c r="G84" s="37"/>
      <c r="H84" s="37"/>
    </row>
    <row r="85" spans="3:8" ht="12.75">
      <c r="C85" s="37"/>
      <c r="D85" s="37"/>
      <c r="E85" s="37"/>
      <c r="F85" s="37"/>
      <c r="G85" s="37"/>
      <c r="H85" s="37"/>
    </row>
    <row r="86" spans="3:8" ht="12.75">
      <c r="C86" s="37"/>
      <c r="D86" s="37"/>
      <c r="E86" s="37"/>
      <c r="F86" s="37"/>
      <c r="G86" s="37"/>
      <c r="H86" s="37"/>
    </row>
  </sheetData>
  <sheetProtection/>
  <mergeCells count="84">
    <mergeCell ref="C56:E56"/>
    <mergeCell ref="C57:E57"/>
    <mergeCell ref="C58:E58"/>
    <mergeCell ref="C59:E59"/>
    <mergeCell ref="C60:E60"/>
    <mergeCell ref="C51:E51"/>
    <mergeCell ref="B52:P52"/>
    <mergeCell ref="C53:P53"/>
    <mergeCell ref="C54:E54"/>
    <mergeCell ref="C55:E55"/>
    <mergeCell ref="C44:E44"/>
    <mergeCell ref="C45:E45"/>
    <mergeCell ref="C46:E46"/>
    <mergeCell ref="C48:E48"/>
    <mergeCell ref="C49:E49"/>
    <mergeCell ref="C50:E50"/>
    <mergeCell ref="C36:E36"/>
    <mergeCell ref="C37:E37"/>
    <mergeCell ref="C38:E38"/>
    <mergeCell ref="C47:E47"/>
    <mergeCell ref="C40:P40"/>
    <mergeCell ref="C41:E41"/>
    <mergeCell ref="C42:E42"/>
    <mergeCell ref="C43:E43"/>
    <mergeCell ref="C39:P39"/>
    <mergeCell ref="C32:E32"/>
    <mergeCell ref="C31:P31"/>
    <mergeCell ref="B30:P30"/>
    <mergeCell ref="C33:E33"/>
    <mergeCell ref="C34:E34"/>
    <mergeCell ref="C35:E35"/>
    <mergeCell ref="C25:P25"/>
    <mergeCell ref="C26:E26"/>
    <mergeCell ref="C27:E27"/>
    <mergeCell ref="C28:E28"/>
    <mergeCell ref="C29:E29"/>
    <mergeCell ref="B2:M2"/>
    <mergeCell ref="I4:M4"/>
    <mergeCell ref="B17:P17"/>
    <mergeCell ref="F4:H4"/>
    <mergeCell ref="C9:E9"/>
    <mergeCell ref="N4:P4"/>
    <mergeCell ref="C11:E11"/>
    <mergeCell ref="C15:E15"/>
    <mergeCell ref="C4:E4"/>
    <mergeCell ref="C6:E6"/>
    <mergeCell ref="C10:E10"/>
    <mergeCell ref="C16:P16"/>
    <mergeCell ref="C5:E5"/>
    <mergeCell ref="B7:P7"/>
    <mergeCell ref="C14:E14"/>
    <mergeCell ref="B8:P8"/>
    <mergeCell ref="C12:E12"/>
    <mergeCell ref="C13:E13"/>
    <mergeCell ref="C77:P77"/>
    <mergeCell ref="C22:E22"/>
    <mergeCell ref="C76:P76"/>
    <mergeCell ref="C19:E19"/>
    <mergeCell ref="C20:E20"/>
    <mergeCell ref="C21:E21"/>
    <mergeCell ref="C61:E61"/>
    <mergeCell ref="C62:E62"/>
    <mergeCell ref="C63:E63"/>
    <mergeCell ref="C78:P78"/>
    <mergeCell ref="C75:P75"/>
    <mergeCell ref="C18:P18"/>
    <mergeCell ref="C23:E23"/>
    <mergeCell ref="C24:E24"/>
    <mergeCell ref="F83:H83"/>
    <mergeCell ref="C79:E79"/>
    <mergeCell ref="F79:H79"/>
    <mergeCell ref="F80:H80"/>
    <mergeCell ref="C81:E81"/>
    <mergeCell ref="C82:E82"/>
    <mergeCell ref="F82:H82"/>
    <mergeCell ref="C70:E70"/>
    <mergeCell ref="C71:E71"/>
    <mergeCell ref="C72:E72"/>
    <mergeCell ref="C64:E64"/>
    <mergeCell ref="C65:E65"/>
    <mergeCell ref="C66:E66"/>
    <mergeCell ref="C67:E67"/>
    <mergeCell ref="C68:P68"/>
    <mergeCell ref="C69:E69"/>
  </mergeCells>
  <printOptions/>
  <pageMargins left="0.7086614173228347" right="0.7086614173228347" top="0.7480314960629921" bottom="0.7480314960629921" header="0.31496062992125984" footer="0.31496062992125984"/>
  <pageSetup fitToHeight="4" fitToWidth="1" horizontalDpi="300" verticalDpi="300" orientation="landscape" pageOrder="overThenDown" paperSize="9" scale="78" r:id="rId1"/>
  <rowBreaks count="1" manualBreakCount="1">
    <brk id="77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view="pageBreakPreview" zoomScale="90" zoomScaleNormal="96" zoomScaleSheetLayoutView="90" zoomScalePageLayoutView="0" workbookViewId="0" topLeftCell="B56">
      <selection activeCell="F96" sqref="F96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2.8515625" style="0" customWidth="1"/>
    <col min="7" max="7" width="10.7109375" style="0" customWidth="1"/>
    <col min="8" max="8" width="11.00390625" style="0" customWidth="1"/>
    <col min="9" max="9" width="11.140625" style="0" customWidth="1"/>
    <col min="10" max="11" width="8.8515625" style="0" hidden="1" customWidth="1"/>
    <col min="12" max="12" width="10.7109375" style="0" customWidth="1"/>
    <col min="13" max="13" width="11.421875" style="0" customWidth="1"/>
    <col min="14" max="14" width="12.421875" style="0" customWidth="1"/>
    <col min="15" max="15" width="11.8515625" style="0" customWidth="1"/>
    <col min="16" max="16" width="12.421875" style="0" customWidth="1"/>
  </cols>
  <sheetData>
    <row r="1" spans="1:10" ht="13.5" customHeight="1">
      <c r="A1" s="1"/>
      <c r="B1" s="32"/>
      <c r="C1" s="32"/>
      <c r="D1" s="32"/>
      <c r="E1" s="32"/>
      <c r="F1" s="31"/>
      <c r="G1" s="31"/>
      <c r="H1" s="31"/>
      <c r="I1" s="31"/>
      <c r="J1" s="1"/>
    </row>
    <row r="2" spans="1:10" ht="13.5" customHeight="1">
      <c r="A2" s="1"/>
      <c r="B2" s="246" t="s">
        <v>69</v>
      </c>
      <c r="C2" s="246"/>
      <c r="D2" s="246"/>
      <c r="E2" s="246"/>
      <c r="F2" s="246"/>
      <c r="G2" s="246"/>
      <c r="H2" s="246"/>
      <c r="I2" s="246"/>
      <c r="J2" s="1"/>
    </row>
    <row r="3" spans="1:16" ht="17.25" customHeight="1">
      <c r="A3" s="1"/>
      <c r="J3" s="1"/>
      <c r="P3" s="52" t="s">
        <v>61</v>
      </c>
    </row>
    <row r="4" spans="1:18" ht="25.5" customHeight="1">
      <c r="A4" s="1"/>
      <c r="B4" s="30" t="s">
        <v>59</v>
      </c>
      <c r="C4" s="225" t="s">
        <v>23</v>
      </c>
      <c r="D4" s="225"/>
      <c r="E4" s="225"/>
      <c r="F4" s="250" t="s">
        <v>71</v>
      </c>
      <c r="G4" s="251"/>
      <c r="H4" s="252"/>
      <c r="I4" s="235" t="s">
        <v>72</v>
      </c>
      <c r="J4" s="236"/>
      <c r="K4" s="236"/>
      <c r="L4" s="236"/>
      <c r="M4" s="236"/>
      <c r="N4" s="235" t="s">
        <v>73</v>
      </c>
      <c r="O4" s="236"/>
      <c r="P4" s="236"/>
      <c r="Q4" s="38"/>
      <c r="R4" s="38"/>
    </row>
    <row r="5" spans="1:16" ht="25.5" customHeight="1">
      <c r="A5" s="1"/>
      <c r="B5" s="30"/>
      <c r="C5" s="225"/>
      <c r="D5" s="225"/>
      <c r="E5" s="225"/>
      <c r="F5" s="29" t="s">
        <v>2</v>
      </c>
      <c r="G5" s="29" t="s">
        <v>58</v>
      </c>
      <c r="H5" s="29" t="s">
        <v>4</v>
      </c>
      <c r="I5" s="28" t="s">
        <v>2</v>
      </c>
      <c r="J5" s="28" t="s">
        <v>58</v>
      </c>
      <c r="K5" s="28" t="s">
        <v>57</v>
      </c>
      <c r="L5" s="28" t="s">
        <v>3</v>
      </c>
      <c r="M5" s="28" t="s">
        <v>4</v>
      </c>
      <c r="N5" s="27" t="s">
        <v>2</v>
      </c>
      <c r="O5" s="27" t="s">
        <v>58</v>
      </c>
      <c r="P5" s="26" t="s">
        <v>4</v>
      </c>
    </row>
    <row r="6" spans="1:16" ht="18" customHeight="1">
      <c r="A6" s="1"/>
      <c r="B6" s="25" t="s">
        <v>54</v>
      </c>
      <c r="C6" s="281">
        <v>2</v>
      </c>
      <c r="D6" s="282"/>
      <c r="E6" s="283"/>
      <c r="F6" s="23">
        <v>3</v>
      </c>
      <c r="G6" s="23">
        <v>4</v>
      </c>
      <c r="H6" s="23">
        <v>5</v>
      </c>
      <c r="I6" s="23">
        <v>6</v>
      </c>
      <c r="J6" s="23" t="s">
        <v>56</v>
      </c>
      <c r="K6" s="23" t="s">
        <v>55</v>
      </c>
      <c r="L6" s="23">
        <v>7</v>
      </c>
      <c r="M6" s="23">
        <v>8</v>
      </c>
      <c r="N6" s="67">
        <v>9</v>
      </c>
      <c r="O6" s="67">
        <v>10</v>
      </c>
      <c r="P6" s="67">
        <v>11</v>
      </c>
    </row>
    <row r="7" spans="1:16" ht="25.5" customHeight="1">
      <c r="A7" s="1"/>
      <c r="B7" s="68"/>
      <c r="C7" s="294" t="s">
        <v>27</v>
      </c>
      <c r="D7" s="295"/>
      <c r="E7" s="295"/>
      <c r="F7" s="79">
        <v>4361.45882</v>
      </c>
      <c r="G7" s="80"/>
      <c r="H7" s="79">
        <f>F7</f>
        <v>4361.45882</v>
      </c>
      <c r="I7" s="79">
        <f>'5.1.'!H20</f>
        <v>5264.87677</v>
      </c>
      <c r="J7" s="79"/>
      <c r="K7" s="79"/>
      <c r="L7" s="79"/>
      <c r="M7" s="79">
        <f>I7</f>
        <v>5264.87677</v>
      </c>
      <c r="N7" s="79">
        <f>I7/F7*100-100</f>
        <v>20.713664562353927</v>
      </c>
      <c r="O7" s="79"/>
      <c r="P7" s="79">
        <f>N7</f>
        <v>20.713664562353927</v>
      </c>
    </row>
    <row r="8" spans="1:16" ht="19.5" customHeight="1">
      <c r="A8" s="1"/>
      <c r="B8" s="284" t="s">
        <v>116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6"/>
    </row>
    <row r="9" spans="2:16" ht="18" customHeight="1">
      <c r="B9" s="296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8"/>
    </row>
    <row r="10" spans="2:16" ht="13.5" customHeight="1">
      <c r="B10" s="299" t="s">
        <v>33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</row>
    <row r="11" spans="2:16" ht="27" customHeight="1" thickBot="1">
      <c r="B11" s="269" t="s">
        <v>171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1"/>
    </row>
    <row r="12" spans="2:16" s="52" customFormat="1" ht="65.25" customHeight="1" thickBot="1">
      <c r="B12" s="272" t="s">
        <v>174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4"/>
    </row>
    <row r="13" spans="2:16" ht="12.75">
      <c r="B13" s="105" t="s">
        <v>54</v>
      </c>
      <c r="C13" s="265" t="s">
        <v>53</v>
      </c>
      <c r="D13" s="266"/>
      <c r="E13" s="266"/>
      <c r="F13" s="79"/>
      <c r="G13" s="79"/>
      <c r="H13" s="103"/>
      <c r="I13" s="79"/>
      <c r="J13" s="79"/>
      <c r="K13" s="79"/>
      <c r="L13" s="79"/>
      <c r="M13" s="103"/>
      <c r="N13" s="79"/>
      <c r="O13" s="79"/>
      <c r="P13" s="79"/>
    </row>
    <row r="14" spans="2:16" ht="36.75" customHeight="1">
      <c r="B14" s="146"/>
      <c r="C14" s="265" t="str">
        <f>'5.3. Показники '!C10:E10</f>
        <v>Обсяг видатків на виплату соціальної допомоги на дітей-сиріт та дітей позбавлених батьківського піклування, всього, в т.ч.:</v>
      </c>
      <c r="D14" s="266"/>
      <c r="E14" s="267"/>
      <c r="F14" s="148">
        <v>747582.82</v>
      </c>
      <c r="G14" s="148"/>
      <c r="H14" s="149">
        <v>747582.82</v>
      </c>
      <c r="I14" s="152">
        <f>'5.3. Показники '!I10</f>
        <v>704052</v>
      </c>
      <c r="J14" s="148"/>
      <c r="K14" s="148"/>
      <c r="L14" s="148"/>
      <c r="M14" s="149">
        <f aca="true" t="shared" si="0" ref="M14:M19">I14</f>
        <v>704052</v>
      </c>
      <c r="N14" s="79">
        <f>I14/F14*100-100</f>
        <v>-5.822875918951681</v>
      </c>
      <c r="O14" s="79"/>
      <c r="P14" s="79">
        <f>N14</f>
        <v>-5.822875918951681</v>
      </c>
    </row>
    <row r="15" spans="2:16" ht="12.75">
      <c r="B15" s="146"/>
      <c r="C15" s="265" t="str">
        <f>'5.3. Показники '!C11:E11</f>
        <v>дітей, які мають вік до 6 років</v>
      </c>
      <c r="D15" s="266"/>
      <c r="E15" s="267"/>
      <c r="F15" s="148"/>
      <c r="G15" s="148"/>
      <c r="H15" s="149"/>
      <c r="I15" s="152">
        <f>'5.3. Показники '!I11</f>
        <v>39024</v>
      </c>
      <c r="J15" s="148"/>
      <c r="K15" s="148"/>
      <c r="L15" s="148"/>
      <c r="M15" s="149">
        <f t="shared" si="0"/>
        <v>39024</v>
      </c>
      <c r="N15" s="79">
        <v>0</v>
      </c>
      <c r="O15" s="79"/>
      <c r="P15" s="79">
        <f aca="true" t="shared" si="1" ref="P15:P26">N15</f>
        <v>0</v>
      </c>
    </row>
    <row r="16" spans="2:16" ht="12.75">
      <c r="B16" s="146"/>
      <c r="C16" s="265" t="str">
        <f>'5.3. Показники '!C12:E12</f>
        <v>дітей, які мають вік від 6 до 18 років</v>
      </c>
      <c r="D16" s="266"/>
      <c r="E16" s="267"/>
      <c r="F16" s="148"/>
      <c r="G16" s="148"/>
      <c r="H16" s="149"/>
      <c r="I16" s="152">
        <f>'5.3. Показники '!I12</f>
        <v>463698</v>
      </c>
      <c r="J16" s="148"/>
      <c r="K16" s="148"/>
      <c r="L16" s="148"/>
      <c r="M16" s="149">
        <f t="shared" si="0"/>
        <v>463698</v>
      </c>
      <c r="N16" s="79">
        <v>0</v>
      </c>
      <c r="O16" s="79"/>
      <c r="P16" s="79">
        <f t="shared" si="1"/>
        <v>0</v>
      </c>
    </row>
    <row r="17" spans="2:16" ht="12.75">
      <c r="B17" s="146"/>
      <c r="C17" s="265" t="str">
        <f>'5.3. Показники '!C13:E13</f>
        <v>дітей, які мають вік від 18 до 23 років</v>
      </c>
      <c r="D17" s="266"/>
      <c r="E17" s="267"/>
      <c r="F17" s="148"/>
      <c r="G17" s="148"/>
      <c r="H17" s="149"/>
      <c r="I17" s="152">
        <f>'5.3. Показники '!I13</f>
        <v>47326</v>
      </c>
      <c r="J17" s="148"/>
      <c r="K17" s="148"/>
      <c r="L17" s="148"/>
      <c r="M17" s="149">
        <f t="shared" si="0"/>
        <v>47326</v>
      </c>
      <c r="N17" s="79">
        <v>0</v>
      </c>
      <c r="O17" s="79"/>
      <c r="P17" s="79">
        <f t="shared" si="1"/>
        <v>0</v>
      </c>
    </row>
    <row r="18" spans="2:16" ht="12.75">
      <c r="B18" s="146"/>
      <c r="C18" s="265" t="str">
        <f>'5.3. Показники '!C14:E14</f>
        <v>видатки на виплату грошового забезпечення прийомним батькам</v>
      </c>
      <c r="D18" s="266"/>
      <c r="E18" s="267"/>
      <c r="F18" s="148">
        <v>158258.82</v>
      </c>
      <c r="G18" s="148"/>
      <c r="H18" s="149">
        <v>158258.82</v>
      </c>
      <c r="I18" s="152">
        <f>'5.3. Показники '!I14</f>
        <v>124479</v>
      </c>
      <c r="J18" s="148"/>
      <c r="K18" s="148"/>
      <c r="L18" s="148"/>
      <c r="M18" s="149">
        <f t="shared" si="0"/>
        <v>124479</v>
      </c>
      <c r="N18" s="79">
        <f aca="true" t="shared" si="2" ref="N18:N26">I18/F18*100-100</f>
        <v>-21.344668183422584</v>
      </c>
      <c r="O18" s="79"/>
      <c r="P18" s="79">
        <f t="shared" si="1"/>
        <v>-21.344668183422584</v>
      </c>
    </row>
    <row r="19" spans="2:17" ht="30" customHeight="1">
      <c r="B19" s="91" t="s">
        <v>49</v>
      </c>
      <c r="C19" s="265" t="str">
        <f>'5.3. Показники '!C15:E15</f>
        <v>видатки на загальнообов’язкове державне соціальне страхування</v>
      </c>
      <c r="D19" s="266"/>
      <c r="E19" s="267"/>
      <c r="F19" s="153">
        <v>47124</v>
      </c>
      <c r="G19" s="153"/>
      <c r="H19" s="153">
        <v>47124</v>
      </c>
      <c r="I19" s="152">
        <f>'5.3. Показники '!I15</f>
        <v>29525</v>
      </c>
      <c r="J19" s="153"/>
      <c r="K19" s="153"/>
      <c r="L19" s="153"/>
      <c r="M19" s="149">
        <f t="shared" si="0"/>
        <v>29525</v>
      </c>
      <c r="N19" s="79">
        <f t="shared" si="2"/>
        <v>-37.346150581444704</v>
      </c>
      <c r="O19" s="106"/>
      <c r="P19" s="79">
        <f t="shared" si="1"/>
        <v>-37.346150581444704</v>
      </c>
      <c r="Q19" s="7"/>
    </row>
    <row r="20" spans="1:16" s="7" customFormat="1" ht="21" customHeight="1">
      <c r="A20" s="17" t="s">
        <v>67</v>
      </c>
      <c r="B20" s="107" t="s">
        <v>52</v>
      </c>
      <c r="C20" s="265" t="s">
        <v>51</v>
      </c>
      <c r="D20" s="266"/>
      <c r="E20" s="266"/>
      <c r="F20" s="106"/>
      <c r="G20" s="106"/>
      <c r="H20" s="106"/>
      <c r="I20" s="153"/>
      <c r="J20" s="153"/>
      <c r="K20" s="153"/>
      <c r="L20" s="153"/>
      <c r="M20" s="153"/>
      <c r="N20" s="79">
        <v>0</v>
      </c>
      <c r="O20" s="106"/>
      <c r="P20" s="79">
        <f t="shared" si="1"/>
        <v>0</v>
      </c>
    </row>
    <row r="21" spans="1:16" s="7" customFormat="1" ht="21" customHeight="1">
      <c r="A21" s="17"/>
      <c r="B21" s="107"/>
      <c r="C21" s="265" t="str">
        <f>'5.3. Показники '!C19:E19</f>
        <v>Кількість прийомних сімей</v>
      </c>
      <c r="D21" s="266"/>
      <c r="E21" s="267"/>
      <c r="F21" s="153">
        <v>8</v>
      </c>
      <c r="G21" s="153"/>
      <c r="H21" s="153">
        <v>8</v>
      </c>
      <c r="I21" s="153">
        <f>'5.3. Показники '!I19</f>
        <v>8</v>
      </c>
      <c r="J21" s="153"/>
      <c r="K21" s="153"/>
      <c r="L21" s="153"/>
      <c r="M21" s="153">
        <f aca="true" t="shared" si="3" ref="M21:M26">I21</f>
        <v>8</v>
      </c>
      <c r="N21" s="79">
        <f t="shared" si="2"/>
        <v>0</v>
      </c>
      <c r="O21" s="147"/>
      <c r="P21" s="79">
        <f t="shared" si="1"/>
        <v>0</v>
      </c>
    </row>
    <row r="22" spans="1:16" s="7" customFormat="1" ht="21" customHeight="1">
      <c r="A22" s="17"/>
      <c r="B22" s="107"/>
      <c r="C22" s="265" t="str">
        <f>'5.3. Показники '!C20:E20</f>
        <v>Кількість прийомних батьків</v>
      </c>
      <c r="D22" s="266"/>
      <c r="E22" s="267"/>
      <c r="F22" s="153">
        <v>8</v>
      </c>
      <c r="G22" s="153"/>
      <c r="H22" s="153">
        <v>8</v>
      </c>
      <c r="I22" s="153">
        <f>'5.3. Показники '!I20</f>
        <v>8</v>
      </c>
      <c r="J22" s="153"/>
      <c r="K22" s="153"/>
      <c r="L22" s="153"/>
      <c r="M22" s="153">
        <f t="shared" si="3"/>
        <v>8</v>
      </c>
      <c r="N22" s="79">
        <f t="shared" si="2"/>
        <v>0</v>
      </c>
      <c r="O22" s="147"/>
      <c r="P22" s="79">
        <f t="shared" si="1"/>
        <v>0</v>
      </c>
    </row>
    <row r="23" spans="1:16" s="7" customFormat="1" ht="21" customHeight="1">
      <c r="A23" s="17"/>
      <c r="B23" s="107"/>
      <c r="C23" s="265" t="str">
        <f>'5.3. Показники '!C21:E21</f>
        <v>Кількість вихованців у прийомних сім'ях, з них:</v>
      </c>
      <c r="D23" s="266"/>
      <c r="E23" s="267"/>
      <c r="F23" s="153">
        <v>13</v>
      </c>
      <c r="G23" s="153"/>
      <c r="H23" s="153">
        <v>13</v>
      </c>
      <c r="I23" s="153">
        <f>'5.3. Показники '!I21</f>
        <v>14</v>
      </c>
      <c r="J23" s="153"/>
      <c r="K23" s="153"/>
      <c r="L23" s="153"/>
      <c r="M23" s="153">
        <f t="shared" si="3"/>
        <v>14</v>
      </c>
      <c r="N23" s="79">
        <f t="shared" si="2"/>
        <v>7.692307692307693</v>
      </c>
      <c r="O23" s="147"/>
      <c r="P23" s="79">
        <f t="shared" si="1"/>
        <v>7.692307692307693</v>
      </c>
    </row>
    <row r="24" spans="1:16" s="7" customFormat="1" ht="21" customHeight="1">
      <c r="A24" s="17"/>
      <c r="B24" s="107"/>
      <c r="C24" s="265" t="str">
        <f>'5.3. Показники '!C22:E22</f>
        <v>дітей, які мають вік до 6 років</v>
      </c>
      <c r="D24" s="266"/>
      <c r="E24" s="267"/>
      <c r="F24" s="153">
        <v>1</v>
      </c>
      <c r="G24" s="153"/>
      <c r="H24" s="153">
        <v>1</v>
      </c>
      <c r="I24" s="153">
        <f>'5.3. Показники '!I22</f>
        <v>1</v>
      </c>
      <c r="J24" s="153"/>
      <c r="K24" s="153"/>
      <c r="L24" s="153"/>
      <c r="M24" s="153">
        <f t="shared" si="3"/>
        <v>1</v>
      </c>
      <c r="N24" s="79">
        <f t="shared" si="2"/>
        <v>0</v>
      </c>
      <c r="O24" s="147"/>
      <c r="P24" s="79">
        <f t="shared" si="1"/>
        <v>0</v>
      </c>
    </row>
    <row r="25" spans="2:16" ht="25.5" customHeight="1">
      <c r="B25" s="92" t="s">
        <v>49</v>
      </c>
      <c r="C25" s="265" t="str">
        <f>'5.3. Показники '!C23:E23</f>
        <v>дітей, які мають вік від 6 до 18 років</v>
      </c>
      <c r="D25" s="266"/>
      <c r="E25" s="267"/>
      <c r="F25" s="148">
        <v>11</v>
      </c>
      <c r="G25" s="148"/>
      <c r="H25" s="150">
        <v>11</v>
      </c>
      <c r="I25" s="153">
        <f>'5.3. Показники '!I23</f>
        <v>11</v>
      </c>
      <c r="J25" s="151"/>
      <c r="K25" s="151"/>
      <c r="L25" s="95"/>
      <c r="M25" s="153">
        <f t="shared" si="3"/>
        <v>11</v>
      </c>
      <c r="N25" s="79">
        <f t="shared" si="2"/>
        <v>0</v>
      </c>
      <c r="O25" s="104"/>
      <c r="P25" s="79">
        <f t="shared" si="1"/>
        <v>0</v>
      </c>
    </row>
    <row r="26" spans="2:16" ht="25.5" customHeight="1">
      <c r="B26" s="94"/>
      <c r="C26" s="265" t="str">
        <f>'5.3. Показники '!C24:E24</f>
        <v>дітей, які мають вік від 18 до 23 років</v>
      </c>
      <c r="D26" s="266"/>
      <c r="E26" s="267"/>
      <c r="F26" s="148">
        <v>1</v>
      </c>
      <c r="G26" s="148"/>
      <c r="H26" s="150">
        <v>1</v>
      </c>
      <c r="I26" s="153">
        <f>'5.3. Показники '!I24</f>
        <v>2</v>
      </c>
      <c r="J26" s="151"/>
      <c r="K26" s="151"/>
      <c r="L26" s="95"/>
      <c r="M26" s="153">
        <f t="shared" si="3"/>
        <v>2</v>
      </c>
      <c r="N26" s="79">
        <f t="shared" si="2"/>
        <v>100</v>
      </c>
      <c r="O26" s="93"/>
      <c r="P26" s="79">
        <f t="shared" si="1"/>
        <v>100</v>
      </c>
    </row>
    <row r="27" spans="1:16" ht="12.75">
      <c r="A27" s="1"/>
      <c r="B27" s="94">
        <v>3</v>
      </c>
      <c r="C27" s="287" t="s">
        <v>50</v>
      </c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9"/>
    </row>
    <row r="28" spans="1:16" ht="27.75" customHeight="1">
      <c r="A28" s="1"/>
      <c r="B28" s="65"/>
      <c r="C28" s="265" t="str">
        <f>'5.3. Показники '!C26:E26</f>
        <v>середня тривалість перебування дитини у прийомній сім’ї, з них: </v>
      </c>
      <c r="D28" s="266"/>
      <c r="E28" s="267"/>
      <c r="F28" s="153">
        <v>12</v>
      </c>
      <c r="G28" s="153"/>
      <c r="H28" s="153">
        <v>12</v>
      </c>
      <c r="I28" s="153">
        <f>'5.3. Показники '!H26</f>
        <v>12</v>
      </c>
      <c r="J28" s="111"/>
      <c r="K28" s="111"/>
      <c r="L28" s="153"/>
      <c r="M28" s="153">
        <f>I28</f>
        <v>12</v>
      </c>
      <c r="N28" s="111">
        <f>I28/F28*100-100</f>
        <v>0</v>
      </c>
      <c r="O28" s="111"/>
      <c r="P28" s="111">
        <f>N28</f>
        <v>0</v>
      </c>
    </row>
    <row r="29" spans="1:16" ht="20.25" customHeight="1">
      <c r="A29" s="1"/>
      <c r="B29" s="65"/>
      <c r="C29" s="265" t="str">
        <f>'5.3. Показники '!C27:E27</f>
        <v>до 6 років, осіб; </v>
      </c>
      <c r="D29" s="266"/>
      <c r="E29" s="267"/>
      <c r="F29" s="153">
        <v>12</v>
      </c>
      <c r="G29" s="153"/>
      <c r="H29" s="153">
        <v>12</v>
      </c>
      <c r="I29" s="153">
        <f>'5.3. Показники '!H27</f>
        <v>12</v>
      </c>
      <c r="J29" s="111"/>
      <c r="K29" s="111"/>
      <c r="L29" s="153"/>
      <c r="M29" s="153">
        <v>12</v>
      </c>
      <c r="N29" s="111">
        <f>I29/F29*100-100</f>
        <v>0</v>
      </c>
      <c r="O29" s="111"/>
      <c r="P29" s="111">
        <v>0</v>
      </c>
    </row>
    <row r="30" spans="1:16" ht="12.75">
      <c r="A30" s="1"/>
      <c r="B30" s="65"/>
      <c r="C30" s="265" t="str">
        <f>'5.3. Показники '!C28:E28</f>
        <v>від 6 до 18 років, осіб; </v>
      </c>
      <c r="D30" s="266"/>
      <c r="E30" s="267"/>
      <c r="F30" s="153">
        <v>12</v>
      </c>
      <c r="G30" s="153"/>
      <c r="H30" s="153">
        <v>12</v>
      </c>
      <c r="I30" s="153">
        <f>'5.3. Показники '!H28</f>
        <v>12</v>
      </c>
      <c r="J30" s="111"/>
      <c r="K30" s="111"/>
      <c r="L30" s="153"/>
      <c r="M30" s="153">
        <v>12</v>
      </c>
      <c r="N30" s="111">
        <f>I30/F30*100-100</f>
        <v>0</v>
      </c>
      <c r="O30" s="111"/>
      <c r="P30" s="111">
        <v>0</v>
      </c>
    </row>
    <row r="31" spans="1:16" ht="18" customHeight="1">
      <c r="A31" s="1"/>
      <c r="B31" s="65"/>
      <c r="C31" s="265" t="str">
        <f>'5.3. Показники '!C29:E29</f>
        <v>від 18 до 23 років, осіб.</v>
      </c>
      <c r="D31" s="266"/>
      <c r="E31" s="267"/>
      <c r="F31" s="153">
        <v>12</v>
      </c>
      <c r="G31" s="153"/>
      <c r="H31" s="153">
        <v>12</v>
      </c>
      <c r="I31" s="153">
        <f>'5.3. Показники '!H29</f>
        <v>12</v>
      </c>
      <c r="J31" s="111"/>
      <c r="K31" s="111"/>
      <c r="L31" s="153"/>
      <c r="M31" s="153">
        <v>12</v>
      </c>
      <c r="N31" s="111">
        <f>I31/F31*100-100</f>
        <v>0</v>
      </c>
      <c r="O31" s="111"/>
      <c r="P31" s="111">
        <v>0</v>
      </c>
    </row>
    <row r="32" spans="1:16" ht="16.5" customHeight="1" hidden="1">
      <c r="A32" s="1"/>
      <c r="B32" s="65"/>
      <c r="C32" s="265"/>
      <c r="D32" s="266"/>
      <c r="E32" s="267"/>
      <c r="F32" s="95"/>
      <c r="G32" s="95"/>
      <c r="H32" s="95"/>
      <c r="I32" s="153">
        <f>'5.3. Показники '!H30</f>
        <v>0</v>
      </c>
      <c r="J32" s="96"/>
      <c r="K32" s="96"/>
      <c r="L32" s="96"/>
      <c r="M32" s="95"/>
      <c r="N32" s="93"/>
      <c r="O32" s="93"/>
      <c r="P32" s="93"/>
    </row>
    <row r="33" spans="1:16" ht="27.75" customHeight="1" hidden="1">
      <c r="A33" s="1"/>
      <c r="B33" s="66"/>
      <c r="C33" s="265"/>
      <c r="D33" s="266"/>
      <c r="E33" s="267"/>
      <c r="F33" s="106"/>
      <c r="G33" s="106"/>
      <c r="H33" s="106"/>
      <c r="I33" s="266"/>
      <c r="J33" s="266"/>
      <c r="K33" s="266"/>
      <c r="L33" s="223"/>
      <c r="M33" s="223"/>
      <c r="N33" s="223"/>
      <c r="O33" s="223"/>
      <c r="P33" s="223"/>
    </row>
    <row r="34" spans="1:16" ht="13.5" customHeight="1" hidden="1">
      <c r="A34" s="1"/>
      <c r="B34" s="65"/>
      <c r="C34" s="265"/>
      <c r="D34" s="266"/>
      <c r="E34" s="293"/>
      <c r="F34" s="97"/>
      <c r="G34" s="97"/>
      <c r="H34" s="98"/>
      <c r="I34" s="99"/>
      <c r="J34" s="100"/>
      <c r="K34" s="100"/>
      <c r="L34" s="100"/>
      <c r="M34" s="101"/>
      <c r="N34" s="102"/>
      <c r="O34" s="102"/>
      <c r="P34" s="102"/>
    </row>
    <row r="35" spans="1:16" ht="39" customHeight="1" thickBot="1">
      <c r="A35" s="1"/>
      <c r="B35" s="269" t="s">
        <v>172</v>
      </c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1"/>
    </row>
    <row r="36" spans="1:16" ht="54" customHeight="1" thickBot="1">
      <c r="A36" s="1"/>
      <c r="B36" s="272" t="s">
        <v>175</v>
      </c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4"/>
    </row>
    <row r="37" spans="1:16" ht="13.5" customHeight="1">
      <c r="A37" s="1"/>
      <c r="B37" s="105" t="s">
        <v>54</v>
      </c>
      <c r="C37" s="265" t="s">
        <v>53</v>
      </c>
      <c r="D37" s="266"/>
      <c r="E37" s="266"/>
      <c r="F37" s="79"/>
      <c r="G37" s="79"/>
      <c r="H37" s="103"/>
      <c r="I37" s="79"/>
      <c r="J37" s="79"/>
      <c r="K37" s="79"/>
      <c r="L37" s="79"/>
      <c r="M37" s="103"/>
      <c r="N37" s="79"/>
      <c r="O37" s="79"/>
      <c r="P37" s="79"/>
    </row>
    <row r="38" spans="1:16" ht="28.5" customHeight="1">
      <c r="A38" s="1"/>
      <c r="B38" s="146"/>
      <c r="C38" s="265" t="str">
        <f>'5.3. Показники '!C33:E33</f>
        <v>Обсяг видатків на виплату соціальної допомоги на дітей-сиріт та дітей позбавлених батьківського піклування, всього, в т.ч.:</v>
      </c>
      <c r="D38" s="266"/>
      <c r="E38" s="267"/>
      <c r="F38" s="157">
        <v>3613876</v>
      </c>
      <c r="G38" s="157"/>
      <c r="H38" s="152">
        <f aca="true" t="shared" si="4" ref="H38:H43">F38</f>
        <v>3613876</v>
      </c>
      <c r="I38" s="152">
        <f>'5.3. Показники '!I33</f>
        <v>4454440</v>
      </c>
      <c r="J38" s="148"/>
      <c r="K38" s="148"/>
      <c r="L38" s="148"/>
      <c r="M38" s="149">
        <f aca="true" t="shared" si="5" ref="M38:M43">I38</f>
        <v>4454440</v>
      </c>
      <c r="N38" s="148">
        <f>I38/F38*100-100</f>
        <v>23.25934813480042</v>
      </c>
      <c r="O38" s="79"/>
      <c r="P38" s="79">
        <f aca="true" t="shared" si="6" ref="P38:P43">N38</f>
        <v>23.25934813480042</v>
      </c>
    </row>
    <row r="39" spans="1:16" ht="21.75" customHeight="1">
      <c r="A39" s="1"/>
      <c r="B39" s="146"/>
      <c r="C39" s="265" t="str">
        <f>'5.3. Показники '!C34:E34</f>
        <v>дітей, які мають вік до 6 років</v>
      </c>
      <c r="D39" s="266"/>
      <c r="E39" s="267"/>
      <c r="F39" s="157"/>
      <c r="G39" s="157"/>
      <c r="H39" s="152">
        <f t="shared" si="4"/>
        <v>0</v>
      </c>
      <c r="I39" s="152">
        <f>'5.3. Показники '!I34</f>
        <v>305499</v>
      </c>
      <c r="J39" s="148"/>
      <c r="K39" s="148"/>
      <c r="L39" s="148"/>
      <c r="M39" s="149">
        <f t="shared" si="5"/>
        <v>305499</v>
      </c>
      <c r="N39" s="148">
        <v>0</v>
      </c>
      <c r="O39" s="79"/>
      <c r="P39" s="79">
        <f t="shared" si="6"/>
        <v>0</v>
      </c>
    </row>
    <row r="40" spans="1:16" ht="13.5" customHeight="1">
      <c r="A40" s="1"/>
      <c r="B40" s="146"/>
      <c r="C40" s="265" t="str">
        <f>'5.3. Показники '!C35:E35</f>
        <v>дітей, які мають вік від 6 до 18 років</v>
      </c>
      <c r="D40" s="266"/>
      <c r="E40" s="267"/>
      <c r="F40" s="157"/>
      <c r="G40" s="157"/>
      <c r="H40" s="152">
        <f t="shared" si="4"/>
        <v>0</v>
      </c>
      <c r="I40" s="152">
        <f>'5.3. Показники '!I35</f>
        <v>2754999</v>
      </c>
      <c r="J40" s="148"/>
      <c r="K40" s="148"/>
      <c r="L40" s="148"/>
      <c r="M40" s="149">
        <f t="shared" si="5"/>
        <v>2754999</v>
      </c>
      <c r="N40" s="148">
        <v>0</v>
      </c>
      <c r="O40" s="79"/>
      <c r="P40" s="79">
        <f t="shared" si="6"/>
        <v>0</v>
      </c>
    </row>
    <row r="41" spans="1:16" ht="13.5" customHeight="1">
      <c r="A41" s="1"/>
      <c r="B41" s="146"/>
      <c r="C41" s="265" t="str">
        <f>'5.3. Показники '!C36:E36</f>
        <v>дітей, які мають вік від 18 до 23 років</v>
      </c>
      <c r="D41" s="266"/>
      <c r="E41" s="267"/>
      <c r="F41" s="157"/>
      <c r="G41" s="157"/>
      <c r="H41" s="152">
        <f t="shared" si="4"/>
        <v>0</v>
      </c>
      <c r="I41" s="152">
        <f>'5.3. Показники '!I36</f>
        <v>58440</v>
      </c>
      <c r="J41" s="148"/>
      <c r="K41" s="148"/>
      <c r="L41" s="148"/>
      <c r="M41" s="149">
        <f t="shared" si="5"/>
        <v>58440</v>
      </c>
      <c r="N41" s="148">
        <v>0</v>
      </c>
      <c r="O41" s="79"/>
      <c r="P41" s="79">
        <f t="shared" si="6"/>
        <v>0</v>
      </c>
    </row>
    <row r="42" spans="1:16" ht="13.5" customHeight="1">
      <c r="A42" s="1"/>
      <c r="B42" s="146"/>
      <c r="C42" s="265" t="str">
        <f>'5.3. Показники '!C37:E37</f>
        <v>видатки на виплату грошового забезпечення прийомним батькам</v>
      </c>
      <c r="D42" s="266"/>
      <c r="E42" s="267"/>
      <c r="F42" s="157">
        <v>813387</v>
      </c>
      <c r="G42" s="157"/>
      <c r="H42" s="152">
        <f t="shared" si="4"/>
        <v>813387</v>
      </c>
      <c r="I42" s="152">
        <f>'5.3. Показники '!I37</f>
        <v>1145365</v>
      </c>
      <c r="J42" s="148"/>
      <c r="K42" s="148"/>
      <c r="L42" s="148"/>
      <c r="M42" s="149">
        <f t="shared" si="5"/>
        <v>1145365</v>
      </c>
      <c r="N42" s="148">
        <f>I42/F42*100-100</f>
        <v>40.814274140107955</v>
      </c>
      <c r="O42" s="79"/>
      <c r="P42" s="79">
        <f t="shared" si="6"/>
        <v>40.814274140107955</v>
      </c>
    </row>
    <row r="43" spans="1:16" ht="28.5" customHeight="1">
      <c r="A43" s="1"/>
      <c r="B43" s="91" t="s">
        <v>49</v>
      </c>
      <c r="C43" s="265" t="str">
        <f>'5.3. Показники '!C38:E38</f>
        <v>видатки на загальнообов’язкове державне соціальне страхування</v>
      </c>
      <c r="D43" s="266"/>
      <c r="E43" s="267"/>
      <c r="F43" s="158">
        <v>200945</v>
      </c>
      <c r="G43" s="158"/>
      <c r="H43" s="152">
        <f t="shared" si="4"/>
        <v>200945</v>
      </c>
      <c r="I43" s="152">
        <f>'5.3. Показники '!I38</f>
        <v>189913.77</v>
      </c>
      <c r="J43" s="153"/>
      <c r="K43" s="153"/>
      <c r="L43" s="153"/>
      <c r="M43" s="149">
        <f t="shared" si="5"/>
        <v>189913.77</v>
      </c>
      <c r="N43" s="148">
        <f>I43/F43*100-100</f>
        <v>-5.489676279578987</v>
      </c>
      <c r="O43" s="153"/>
      <c r="P43" s="153">
        <f t="shared" si="6"/>
        <v>-5.489676279578987</v>
      </c>
    </row>
    <row r="44" spans="1:16" ht="13.5" customHeight="1">
      <c r="A44" s="1"/>
      <c r="B44" s="107" t="s">
        <v>52</v>
      </c>
      <c r="C44" s="265" t="s">
        <v>51</v>
      </c>
      <c r="D44" s="266"/>
      <c r="E44" s="266"/>
      <c r="F44" s="111"/>
      <c r="G44" s="111"/>
      <c r="H44" s="111"/>
      <c r="I44" s="153"/>
      <c r="J44" s="153"/>
      <c r="K44" s="153"/>
      <c r="L44" s="153"/>
      <c r="M44" s="153"/>
      <c r="N44" s="153"/>
      <c r="O44" s="153"/>
      <c r="P44" s="153"/>
    </row>
    <row r="45" spans="1:16" ht="13.5" customHeight="1">
      <c r="A45" s="1"/>
      <c r="B45" s="107"/>
      <c r="C45" s="265" t="str">
        <f>'5.3. Показники '!C41:E41</f>
        <v>Кількість дитячих будинків сімейного типу</v>
      </c>
      <c r="D45" s="266"/>
      <c r="E45" s="267"/>
      <c r="F45" s="159">
        <v>9</v>
      </c>
      <c r="G45" s="159"/>
      <c r="H45" s="153">
        <v>9</v>
      </c>
      <c r="I45" s="153">
        <f>'5.3. Показники '!I41</f>
        <v>10</v>
      </c>
      <c r="J45" s="153"/>
      <c r="K45" s="153"/>
      <c r="L45" s="153"/>
      <c r="M45" s="153">
        <f aca="true" t="shared" si="7" ref="M45:M50">I45</f>
        <v>10</v>
      </c>
      <c r="N45" s="153">
        <f aca="true" t="shared" si="8" ref="N45:N50">I45/F45*100-100</f>
        <v>11.111111111111114</v>
      </c>
      <c r="O45" s="159"/>
      <c r="P45" s="159">
        <f aca="true" t="shared" si="9" ref="P45:P50">N45</f>
        <v>11.111111111111114</v>
      </c>
    </row>
    <row r="46" spans="1:16" ht="13.5" customHeight="1">
      <c r="A46" s="1"/>
      <c r="B46" s="107"/>
      <c r="C46" s="265" t="str">
        <f>'5.3. Показники '!C42:E42</f>
        <v>Кількість  батьків-вихователів</v>
      </c>
      <c r="D46" s="266"/>
      <c r="E46" s="267"/>
      <c r="F46" s="159">
        <v>14</v>
      </c>
      <c r="G46" s="159"/>
      <c r="H46" s="153">
        <v>14</v>
      </c>
      <c r="I46" s="153">
        <f>'5.3. Показники '!I42</f>
        <v>15</v>
      </c>
      <c r="J46" s="153"/>
      <c r="K46" s="153"/>
      <c r="L46" s="153"/>
      <c r="M46" s="153">
        <f t="shared" si="7"/>
        <v>15</v>
      </c>
      <c r="N46" s="153">
        <f t="shared" si="8"/>
        <v>7.142857142857139</v>
      </c>
      <c r="O46" s="159"/>
      <c r="P46" s="159">
        <f t="shared" si="9"/>
        <v>7.142857142857139</v>
      </c>
    </row>
    <row r="47" spans="1:16" ht="13.5" customHeight="1">
      <c r="A47" s="1"/>
      <c r="B47" s="107"/>
      <c r="C47" s="265" t="str">
        <f>'5.3. Показники '!C43:E43</f>
        <v>Кількість дітей-вихованців, з них:</v>
      </c>
      <c r="D47" s="266"/>
      <c r="E47" s="267"/>
      <c r="F47" s="159">
        <v>65</v>
      </c>
      <c r="G47" s="159"/>
      <c r="H47" s="153">
        <v>65</v>
      </c>
      <c r="I47" s="153">
        <f>'5.3. Показники '!I43</f>
        <v>64</v>
      </c>
      <c r="J47" s="153"/>
      <c r="K47" s="153"/>
      <c r="L47" s="153"/>
      <c r="M47" s="153">
        <f t="shared" si="7"/>
        <v>64</v>
      </c>
      <c r="N47" s="153">
        <f t="shared" si="8"/>
        <v>-1.538461538461533</v>
      </c>
      <c r="O47" s="159"/>
      <c r="P47" s="159">
        <f t="shared" si="9"/>
        <v>-1.538461538461533</v>
      </c>
    </row>
    <row r="48" spans="1:16" ht="13.5" customHeight="1">
      <c r="A48" s="1"/>
      <c r="B48" s="107"/>
      <c r="C48" s="275" t="str">
        <f>'5.3. Показники '!C44:E44</f>
        <v>дітей, які мають вік до 6 років</v>
      </c>
      <c r="D48" s="276"/>
      <c r="E48" s="277"/>
      <c r="F48" s="160">
        <v>8</v>
      </c>
      <c r="G48" s="160"/>
      <c r="H48" s="154">
        <v>8</v>
      </c>
      <c r="I48" s="153">
        <f>'5.3. Показники '!I44</f>
        <v>7</v>
      </c>
      <c r="J48" s="154"/>
      <c r="K48" s="154"/>
      <c r="L48" s="154"/>
      <c r="M48" s="153">
        <f t="shared" si="7"/>
        <v>7</v>
      </c>
      <c r="N48" s="153">
        <f t="shared" si="8"/>
        <v>-12.5</v>
      </c>
      <c r="O48" s="160"/>
      <c r="P48" s="159">
        <f t="shared" si="9"/>
        <v>-12.5</v>
      </c>
    </row>
    <row r="49" spans="1:16" ht="13.5" customHeight="1">
      <c r="A49" s="1"/>
      <c r="B49" s="94" t="s">
        <v>49</v>
      </c>
      <c r="C49" s="223" t="str">
        <f>'5.3. Показники '!C45:E45</f>
        <v>дітей, які мають вік від 6 до 18 років</v>
      </c>
      <c r="D49" s="223"/>
      <c r="E49" s="223"/>
      <c r="F49" s="148">
        <v>55</v>
      </c>
      <c r="G49" s="148"/>
      <c r="H49" s="150">
        <v>55</v>
      </c>
      <c r="I49" s="153">
        <f>'5.3. Показники '!I45</f>
        <v>55</v>
      </c>
      <c r="J49" s="151"/>
      <c r="K49" s="151"/>
      <c r="L49" s="95"/>
      <c r="M49" s="153">
        <f t="shared" si="7"/>
        <v>55</v>
      </c>
      <c r="N49" s="153">
        <f t="shared" si="8"/>
        <v>0</v>
      </c>
      <c r="O49" s="93"/>
      <c r="P49" s="159">
        <f t="shared" si="9"/>
        <v>0</v>
      </c>
    </row>
    <row r="50" spans="1:16" ht="13.5" customHeight="1">
      <c r="A50" s="1"/>
      <c r="B50" s="94"/>
      <c r="C50" s="223" t="str">
        <f>'5.3. Показники '!C46:E46</f>
        <v>дітей, які мають вік від 18 до 23 років</v>
      </c>
      <c r="D50" s="223"/>
      <c r="E50" s="223"/>
      <c r="F50" s="148">
        <v>2</v>
      </c>
      <c r="G50" s="148"/>
      <c r="H50" s="150">
        <v>2</v>
      </c>
      <c r="I50" s="153">
        <f>'5.3. Показники '!I46</f>
        <v>2</v>
      </c>
      <c r="J50" s="151"/>
      <c r="K50" s="151"/>
      <c r="L50" s="95"/>
      <c r="M50" s="153">
        <f t="shared" si="7"/>
        <v>2</v>
      </c>
      <c r="N50" s="153">
        <f t="shared" si="8"/>
        <v>0</v>
      </c>
      <c r="O50" s="93"/>
      <c r="P50" s="159">
        <f t="shared" si="9"/>
        <v>0</v>
      </c>
    </row>
    <row r="51" spans="1:16" ht="13.5" customHeight="1">
      <c r="A51" s="1"/>
      <c r="B51" s="94">
        <v>3</v>
      </c>
      <c r="C51" s="268" t="s">
        <v>50</v>
      </c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</row>
    <row r="52" spans="1:16" ht="13.5" customHeight="1">
      <c r="A52" s="1"/>
      <c r="B52" s="65"/>
      <c r="C52" s="223" t="str">
        <f>'5.3. Показники '!C48:E48</f>
        <v>середня тривалість перебування дитини-вихованця у дитячому будинку сімейного типу,  з них: </v>
      </c>
      <c r="D52" s="223"/>
      <c r="E52" s="223"/>
      <c r="F52" s="153">
        <v>12</v>
      </c>
      <c r="G52" s="153"/>
      <c r="H52" s="153">
        <v>12</v>
      </c>
      <c r="I52" s="155">
        <f>'5.3. Показники '!I48</f>
        <v>12</v>
      </c>
      <c r="J52" s="153"/>
      <c r="K52" s="153"/>
      <c r="L52" s="153"/>
      <c r="M52" s="153">
        <v>12</v>
      </c>
      <c r="N52" s="153">
        <v>0</v>
      </c>
      <c r="O52" s="153"/>
      <c r="P52" s="153">
        <v>0</v>
      </c>
    </row>
    <row r="53" spans="1:16" ht="13.5" customHeight="1">
      <c r="A53" s="1"/>
      <c r="B53" s="65"/>
      <c r="C53" s="223" t="str">
        <f>'5.3. Показники '!C49:E49</f>
        <v>до 6 років, осіб; </v>
      </c>
      <c r="D53" s="223"/>
      <c r="E53" s="223"/>
      <c r="F53" s="153">
        <v>12</v>
      </c>
      <c r="G53" s="153"/>
      <c r="H53" s="153">
        <v>12</v>
      </c>
      <c r="I53" s="153">
        <v>12</v>
      </c>
      <c r="J53" s="153"/>
      <c r="K53" s="153"/>
      <c r="L53" s="153"/>
      <c r="M53" s="153">
        <v>12</v>
      </c>
      <c r="N53" s="153">
        <v>0</v>
      </c>
      <c r="O53" s="153"/>
      <c r="P53" s="153">
        <v>0</v>
      </c>
    </row>
    <row r="54" spans="1:16" ht="13.5" customHeight="1">
      <c r="A54" s="1"/>
      <c r="B54" s="65"/>
      <c r="C54" s="223" t="str">
        <f>'5.3. Показники '!C50:E50</f>
        <v>від 6 до 18 років, осіб; </v>
      </c>
      <c r="D54" s="223"/>
      <c r="E54" s="223"/>
      <c r="F54" s="153">
        <v>12</v>
      </c>
      <c r="G54" s="153"/>
      <c r="H54" s="153">
        <v>12</v>
      </c>
      <c r="I54" s="153">
        <v>12</v>
      </c>
      <c r="J54" s="153"/>
      <c r="K54" s="153"/>
      <c r="L54" s="153"/>
      <c r="M54" s="153">
        <v>12</v>
      </c>
      <c r="N54" s="153">
        <v>0</v>
      </c>
      <c r="O54" s="153"/>
      <c r="P54" s="153">
        <v>0</v>
      </c>
    </row>
    <row r="55" spans="1:16" ht="27" customHeight="1">
      <c r="A55" s="1"/>
      <c r="B55" s="65"/>
      <c r="C55" s="278" t="str">
        <f>'5.3. Показники '!C51:E51</f>
        <v>від 18 до 23 років, осіб.</v>
      </c>
      <c r="D55" s="279"/>
      <c r="E55" s="280"/>
      <c r="F55" s="153">
        <v>12</v>
      </c>
      <c r="G55" s="153"/>
      <c r="H55" s="153">
        <v>12</v>
      </c>
      <c r="I55" s="153">
        <v>12</v>
      </c>
      <c r="J55" s="153"/>
      <c r="K55" s="153"/>
      <c r="L55" s="153"/>
      <c r="M55" s="153">
        <v>12</v>
      </c>
      <c r="N55" s="153">
        <v>0</v>
      </c>
      <c r="O55" s="153"/>
      <c r="P55" s="153">
        <v>0</v>
      </c>
    </row>
    <row r="56" spans="1:16" ht="16.5" customHeight="1">
      <c r="A56" s="1"/>
      <c r="B56" s="65"/>
      <c r="C56" s="265"/>
      <c r="D56" s="266"/>
      <c r="E56" s="267"/>
      <c r="F56" s="95"/>
      <c r="G56" s="95"/>
      <c r="H56" s="95"/>
      <c r="I56" s="95"/>
      <c r="J56" s="96"/>
      <c r="K56" s="96"/>
      <c r="L56" s="96"/>
      <c r="M56" s="95"/>
      <c r="N56" s="93"/>
      <c r="O56" s="93"/>
      <c r="P56" s="93"/>
    </row>
    <row r="57" spans="1:16" ht="30.75" customHeight="1">
      <c r="A57" s="1"/>
      <c r="B57" s="66"/>
      <c r="C57" s="265"/>
      <c r="D57" s="266"/>
      <c r="E57" s="267"/>
      <c r="F57" s="106"/>
      <c r="G57" s="106"/>
      <c r="H57" s="106"/>
      <c r="I57" s="328"/>
      <c r="J57" s="329"/>
      <c r="K57" s="330"/>
      <c r="L57" s="325"/>
      <c r="M57" s="327"/>
      <c r="N57" s="326"/>
      <c r="O57" s="325"/>
      <c r="P57" s="326"/>
    </row>
    <row r="58" spans="1:16" ht="45" customHeight="1">
      <c r="A58" s="1"/>
      <c r="B58" s="65"/>
      <c r="C58" s="322"/>
      <c r="D58" s="323"/>
      <c r="E58" s="324"/>
      <c r="F58" s="97"/>
      <c r="G58" s="97"/>
      <c r="H58" s="98"/>
      <c r="I58" s="99"/>
      <c r="J58" s="100"/>
      <c r="K58" s="100"/>
      <c r="L58" s="100"/>
      <c r="M58" s="101"/>
      <c r="N58" s="102"/>
      <c r="O58" s="102"/>
      <c r="P58" s="102"/>
    </row>
    <row r="59" spans="1:16" ht="34.5" customHeight="1" thickBot="1">
      <c r="A59" s="1"/>
      <c r="B59" s="269" t="s">
        <v>173</v>
      </c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1"/>
    </row>
    <row r="60" spans="1:16" ht="13.5" customHeight="1" thickBot="1">
      <c r="A60" s="1"/>
      <c r="B60" s="272" t="s">
        <v>125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4"/>
    </row>
    <row r="61" spans="1:16" ht="13.5" customHeight="1">
      <c r="A61" s="1"/>
      <c r="B61" s="105" t="s">
        <v>54</v>
      </c>
      <c r="C61" s="275" t="s">
        <v>53</v>
      </c>
      <c r="D61" s="276"/>
      <c r="E61" s="276"/>
      <c r="F61" s="79"/>
      <c r="G61" s="79"/>
      <c r="H61" s="103"/>
      <c r="I61" s="79"/>
      <c r="J61" s="79"/>
      <c r="K61" s="79"/>
      <c r="L61" s="79"/>
      <c r="M61" s="103"/>
      <c r="N61" s="79"/>
      <c r="O61" s="79"/>
      <c r="P61" s="79"/>
    </row>
    <row r="62" spans="1:16" ht="28.5" customHeight="1">
      <c r="A62" s="1"/>
      <c r="B62" s="146"/>
      <c r="C62" s="268" t="str">
        <f>'5.3. Показники '!C55:E55</f>
        <v>Обсяг видатків на виплату соціальної допомоги на утримання дитини в сімї патронатного вихователя, усього в т.ч.:</v>
      </c>
      <c r="D62" s="268"/>
      <c r="E62" s="268"/>
      <c r="F62" s="148">
        <v>0</v>
      </c>
      <c r="G62" s="148"/>
      <c r="H62" s="149"/>
      <c r="I62" s="95">
        <f>'5.3. Показники '!I55</f>
        <v>106608</v>
      </c>
      <c r="J62" s="148"/>
      <c r="K62" s="148"/>
      <c r="L62" s="148"/>
      <c r="M62" s="149">
        <f aca="true" t="shared" si="10" ref="M62:M67">I62</f>
        <v>106608</v>
      </c>
      <c r="N62" s="148">
        <v>0</v>
      </c>
      <c r="O62" s="148"/>
      <c r="P62" s="148">
        <f aca="true" t="shared" si="11" ref="P62:P67">N62</f>
        <v>0</v>
      </c>
    </row>
    <row r="63" spans="1:16" ht="19.5" customHeight="1">
      <c r="A63" s="1"/>
      <c r="B63" s="146"/>
      <c r="C63" s="268" t="str">
        <f>'5.3. Показники '!C56:E56</f>
        <v>видатки на утримання дітей, які мають вік до 6 років</v>
      </c>
      <c r="D63" s="268"/>
      <c r="E63" s="268"/>
      <c r="F63" s="148">
        <v>0</v>
      </c>
      <c r="G63" s="148"/>
      <c r="H63" s="149"/>
      <c r="I63" s="95">
        <f>'5.3. Показники '!I56</f>
        <v>0</v>
      </c>
      <c r="J63" s="148"/>
      <c r="K63" s="148"/>
      <c r="L63" s="148"/>
      <c r="M63" s="149">
        <f t="shared" si="10"/>
        <v>0</v>
      </c>
      <c r="N63" s="148">
        <v>0</v>
      </c>
      <c r="O63" s="148"/>
      <c r="P63" s="148">
        <f t="shared" si="11"/>
        <v>0</v>
      </c>
    </row>
    <row r="64" spans="1:16" ht="28.5" customHeight="1">
      <c r="A64" s="1"/>
      <c r="B64" s="146"/>
      <c r="C64" s="268" t="str">
        <f>'5.3. Показники '!C57:E57</f>
        <v>видатки на утримання дітей,  які мають вік від 6 до 18 років</v>
      </c>
      <c r="D64" s="268"/>
      <c r="E64" s="268"/>
      <c r="F64" s="148">
        <v>0</v>
      </c>
      <c r="G64" s="148"/>
      <c r="H64" s="149"/>
      <c r="I64" s="95">
        <f>'5.3. Показники '!I57</f>
        <v>29031</v>
      </c>
      <c r="J64" s="148"/>
      <c r="K64" s="148"/>
      <c r="L64" s="148"/>
      <c r="M64" s="149">
        <f t="shared" si="10"/>
        <v>29031</v>
      </c>
      <c r="N64" s="148">
        <v>0</v>
      </c>
      <c r="O64" s="148"/>
      <c r="P64" s="148">
        <f t="shared" si="11"/>
        <v>0</v>
      </c>
    </row>
    <row r="65" spans="1:16" ht="27" customHeight="1">
      <c r="A65" s="1"/>
      <c r="B65" s="146"/>
      <c r="C65" s="268" t="str">
        <f>'5.3. Показники '!C58:E58</f>
        <v>видатки на утримання дітей,  які мають вік від 18 до 23 років</v>
      </c>
      <c r="D65" s="268"/>
      <c r="E65" s="268"/>
      <c r="F65" s="148">
        <v>0</v>
      </c>
      <c r="G65" s="148"/>
      <c r="H65" s="149"/>
      <c r="I65" s="95">
        <f>'5.3. Показники '!I58</f>
        <v>0</v>
      </c>
      <c r="J65" s="148"/>
      <c r="K65" s="148"/>
      <c r="L65" s="148"/>
      <c r="M65" s="149">
        <f t="shared" si="10"/>
        <v>0</v>
      </c>
      <c r="N65" s="148">
        <v>0</v>
      </c>
      <c r="O65" s="148"/>
      <c r="P65" s="148">
        <f t="shared" si="11"/>
        <v>0</v>
      </c>
    </row>
    <row r="66" spans="1:16" ht="13.5" customHeight="1">
      <c r="A66" s="1"/>
      <c r="B66" s="146"/>
      <c r="C66" s="268" t="str">
        <f>'5.3. Показники '!C59:E59</f>
        <v>видатки на виплату грошового забезпечення прийомним батькам</v>
      </c>
      <c r="D66" s="268"/>
      <c r="E66" s="268"/>
      <c r="F66" s="148">
        <v>0</v>
      </c>
      <c r="G66" s="148"/>
      <c r="H66" s="149"/>
      <c r="I66" s="95">
        <f>'5.3. Показники '!I59</f>
        <v>68784</v>
      </c>
      <c r="J66" s="148"/>
      <c r="K66" s="148"/>
      <c r="L66" s="148"/>
      <c r="M66" s="149">
        <f t="shared" si="10"/>
        <v>68784</v>
      </c>
      <c r="N66" s="148">
        <v>0</v>
      </c>
      <c r="O66" s="148"/>
      <c r="P66" s="148">
        <f t="shared" si="11"/>
        <v>0</v>
      </c>
    </row>
    <row r="67" spans="1:16" ht="24" customHeight="1">
      <c r="A67" s="1"/>
      <c r="B67" s="66" t="s">
        <v>49</v>
      </c>
      <c r="C67" s="268" t="str">
        <f>'5.3. Показники '!C60:E60</f>
        <v>видатки на загальнообов’язкове державне соціальне страхування</v>
      </c>
      <c r="D67" s="268"/>
      <c r="E67" s="268"/>
      <c r="F67" s="106">
        <v>0</v>
      </c>
      <c r="G67" s="106"/>
      <c r="H67" s="106"/>
      <c r="I67" s="95">
        <f>'5.3. Показники '!I60</f>
        <v>8793</v>
      </c>
      <c r="J67" s="153"/>
      <c r="K67" s="153"/>
      <c r="L67" s="153"/>
      <c r="M67" s="149">
        <f t="shared" si="10"/>
        <v>8793</v>
      </c>
      <c r="N67" s="153">
        <v>0</v>
      </c>
      <c r="O67" s="106"/>
      <c r="P67" s="148">
        <f t="shared" si="11"/>
        <v>0</v>
      </c>
    </row>
    <row r="68" spans="1:16" ht="13.5" customHeight="1">
      <c r="A68" s="1"/>
      <c r="B68" s="156" t="s">
        <v>52</v>
      </c>
      <c r="C68" s="223" t="s">
        <v>51</v>
      </c>
      <c r="D68" s="223"/>
      <c r="E68" s="223"/>
      <c r="F68" s="106"/>
      <c r="G68" s="106"/>
      <c r="H68" s="106"/>
      <c r="I68" s="153"/>
      <c r="J68" s="153"/>
      <c r="K68" s="153"/>
      <c r="L68" s="153"/>
      <c r="M68" s="153"/>
      <c r="N68" s="153"/>
      <c r="O68" s="106"/>
      <c r="P68" s="106"/>
    </row>
    <row r="69" spans="1:16" ht="13.5" customHeight="1">
      <c r="A69" s="1"/>
      <c r="B69" s="156"/>
      <c r="C69" s="223" t="str">
        <f>'5.3. Показники '!C62:E62</f>
        <v>Кількість патронатних сімей</v>
      </c>
      <c r="D69" s="223"/>
      <c r="E69" s="223"/>
      <c r="F69" s="106">
        <v>0</v>
      </c>
      <c r="G69" s="106"/>
      <c r="H69" s="106"/>
      <c r="I69" s="153">
        <f>'5.3. Показники '!I62</f>
        <v>1</v>
      </c>
      <c r="J69" s="153"/>
      <c r="K69" s="153"/>
      <c r="L69" s="153"/>
      <c r="M69" s="153">
        <f aca="true" t="shared" si="12" ref="M69:M74">I69</f>
        <v>1</v>
      </c>
      <c r="N69" s="153">
        <v>0</v>
      </c>
      <c r="O69" s="106"/>
      <c r="P69" s="153">
        <f aca="true" t="shared" si="13" ref="P69:P74">N69</f>
        <v>0</v>
      </c>
    </row>
    <row r="70" spans="1:16" ht="13.5" customHeight="1">
      <c r="A70" s="1"/>
      <c r="B70" s="156"/>
      <c r="C70" s="223" t="str">
        <f>'5.3. Показники '!C63:E63</f>
        <v>Кількість  патронатних вихователів</v>
      </c>
      <c r="D70" s="223"/>
      <c r="E70" s="223"/>
      <c r="F70" s="106">
        <v>0</v>
      </c>
      <c r="G70" s="106"/>
      <c r="H70" s="106"/>
      <c r="I70" s="153">
        <f>'5.3. Показники '!I63</f>
        <v>1</v>
      </c>
      <c r="J70" s="153"/>
      <c r="K70" s="153"/>
      <c r="L70" s="153"/>
      <c r="M70" s="153">
        <f t="shared" si="12"/>
        <v>1</v>
      </c>
      <c r="N70" s="153">
        <v>0</v>
      </c>
      <c r="O70" s="106"/>
      <c r="P70" s="153">
        <f t="shared" si="13"/>
        <v>0</v>
      </c>
    </row>
    <row r="71" spans="1:16" ht="26.25" customHeight="1">
      <c r="A71" s="1"/>
      <c r="B71" s="156"/>
      <c r="C71" s="223" t="str">
        <f>'5.3. Показники '!C64:E64</f>
        <v>Кількість дітей в сім'ях патронатного вихователя, з них:</v>
      </c>
      <c r="D71" s="223"/>
      <c r="E71" s="223"/>
      <c r="F71" s="106">
        <v>0</v>
      </c>
      <c r="G71" s="106"/>
      <c r="H71" s="106"/>
      <c r="I71" s="153">
        <f>'5.3. Показники '!I64</f>
        <v>1</v>
      </c>
      <c r="J71" s="153"/>
      <c r="K71" s="153"/>
      <c r="L71" s="153"/>
      <c r="M71" s="153">
        <f t="shared" si="12"/>
        <v>1</v>
      </c>
      <c r="N71" s="153">
        <v>0</v>
      </c>
      <c r="O71" s="106"/>
      <c r="P71" s="153">
        <f t="shared" si="13"/>
        <v>0</v>
      </c>
    </row>
    <row r="72" spans="1:16" ht="13.5" customHeight="1">
      <c r="A72" s="1"/>
      <c r="B72" s="156"/>
      <c r="C72" s="223" t="str">
        <f>'5.3. Показники '!C65:E65</f>
        <v>дітей, які мають вік до 6 років</v>
      </c>
      <c r="D72" s="223"/>
      <c r="E72" s="223"/>
      <c r="F72" s="106">
        <v>0</v>
      </c>
      <c r="G72" s="106"/>
      <c r="H72" s="106"/>
      <c r="I72" s="153">
        <f>'5.3. Показники '!I65</f>
        <v>0</v>
      </c>
      <c r="J72" s="153"/>
      <c r="K72" s="153"/>
      <c r="L72" s="153"/>
      <c r="M72" s="153">
        <f t="shared" si="12"/>
        <v>0</v>
      </c>
      <c r="N72" s="153">
        <v>0</v>
      </c>
      <c r="O72" s="106"/>
      <c r="P72" s="153">
        <f t="shared" si="13"/>
        <v>0</v>
      </c>
    </row>
    <row r="73" spans="1:16" ht="13.5" customHeight="1">
      <c r="A73" s="1"/>
      <c r="B73" s="94" t="s">
        <v>49</v>
      </c>
      <c r="C73" s="223" t="str">
        <f>'5.3. Показники '!C66:E66</f>
        <v>дітей, які мають вік від 6 до 18 років</v>
      </c>
      <c r="D73" s="223"/>
      <c r="E73" s="223"/>
      <c r="F73" s="148">
        <v>0</v>
      </c>
      <c r="G73" s="148"/>
      <c r="H73" s="150"/>
      <c r="I73" s="153">
        <f>'5.3. Показники '!I66</f>
        <v>1</v>
      </c>
      <c r="J73" s="151"/>
      <c r="K73" s="151"/>
      <c r="L73" s="95"/>
      <c r="M73" s="153">
        <f t="shared" si="12"/>
        <v>1</v>
      </c>
      <c r="N73" s="93">
        <v>0</v>
      </c>
      <c r="O73" s="93"/>
      <c r="P73" s="153">
        <f t="shared" si="13"/>
        <v>0</v>
      </c>
    </row>
    <row r="74" spans="1:16" ht="13.5" customHeight="1">
      <c r="A74" s="1"/>
      <c r="B74" s="94"/>
      <c r="C74" s="223" t="str">
        <f>'5.3. Показники '!C67:E67</f>
        <v>дітей, які мають вік від 18 до 23 років</v>
      </c>
      <c r="D74" s="223"/>
      <c r="E74" s="223"/>
      <c r="F74" s="148">
        <v>0</v>
      </c>
      <c r="G74" s="148"/>
      <c r="H74" s="150"/>
      <c r="I74" s="153">
        <f>'5.3. Показники '!I67</f>
        <v>0</v>
      </c>
      <c r="J74" s="151"/>
      <c r="K74" s="151"/>
      <c r="L74" s="95"/>
      <c r="M74" s="153">
        <f t="shared" si="12"/>
        <v>0</v>
      </c>
      <c r="N74" s="93">
        <v>0</v>
      </c>
      <c r="O74" s="93"/>
      <c r="P74" s="153">
        <f t="shared" si="13"/>
        <v>0</v>
      </c>
    </row>
    <row r="75" spans="1:16" ht="13.5" customHeight="1">
      <c r="A75" s="1"/>
      <c r="B75" s="94">
        <v>3</v>
      </c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</row>
    <row r="76" spans="1:16" ht="13.5" customHeight="1">
      <c r="A76" s="1"/>
      <c r="B76" s="65"/>
      <c r="C76" s="268" t="str">
        <f>'5.3. Показники '!C69:E69</f>
        <v>середня тривалість перебування дитини у патронатній сім'ї ,  з них: </v>
      </c>
      <c r="D76" s="268"/>
      <c r="E76" s="268"/>
      <c r="F76" s="111">
        <v>0</v>
      </c>
      <c r="G76" s="111"/>
      <c r="H76" s="111"/>
      <c r="I76" s="153">
        <f>'5.3. Показники '!I69</f>
        <v>6</v>
      </c>
      <c r="J76" s="153"/>
      <c r="K76" s="153"/>
      <c r="L76" s="153"/>
      <c r="M76" s="153">
        <f>I76</f>
        <v>6</v>
      </c>
      <c r="N76" s="153">
        <v>0</v>
      </c>
      <c r="O76" s="111"/>
      <c r="P76" s="153">
        <v>0</v>
      </c>
    </row>
    <row r="77" spans="1:16" ht="13.5" customHeight="1">
      <c r="A77" s="1"/>
      <c r="B77" s="65"/>
      <c r="C77" s="268" t="str">
        <f>'5.3. Показники '!C70:E70</f>
        <v>до 6 років, осіб; </v>
      </c>
      <c r="D77" s="268"/>
      <c r="E77" s="268"/>
      <c r="F77" s="111">
        <v>0</v>
      </c>
      <c r="G77" s="111"/>
      <c r="H77" s="111"/>
      <c r="I77" s="153">
        <f>'5.3. Показники '!I70</f>
        <v>0</v>
      </c>
      <c r="J77" s="153"/>
      <c r="K77" s="153"/>
      <c r="L77" s="153"/>
      <c r="M77" s="153">
        <f>I77</f>
        <v>0</v>
      </c>
      <c r="N77" s="153">
        <v>0</v>
      </c>
      <c r="O77" s="111"/>
      <c r="P77" s="153">
        <v>0</v>
      </c>
    </row>
    <row r="78" spans="1:16" ht="13.5" customHeight="1">
      <c r="A78" s="1"/>
      <c r="B78" s="65"/>
      <c r="C78" s="268" t="str">
        <f>'5.3. Показники '!C71:E71</f>
        <v>від 6 до 18 років, осіб; </v>
      </c>
      <c r="D78" s="268"/>
      <c r="E78" s="268"/>
      <c r="F78" s="111">
        <v>0</v>
      </c>
      <c r="G78" s="111"/>
      <c r="H78" s="111"/>
      <c r="I78" s="153">
        <f>'5.3. Показники '!I71</f>
        <v>6</v>
      </c>
      <c r="J78" s="153"/>
      <c r="K78" s="153"/>
      <c r="L78" s="153"/>
      <c r="M78" s="153">
        <f>I78</f>
        <v>6</v>
      </c>
      <c r="N78" s="153">
        <v>0</v>
      </c>
      <c r="O78" s="111"/>
      <c r="P78" s="153">
        <v>0</v>
      </c>
    </row>
    <row r="79" spans="1:16" ht="13.5" customHeight="1">
      <c r="A79" s="1"/>
      <c r="B79" s="65"/>
      <c r="C79" s="268" t="str">
        <f>'5.3. Показники '!C72:E72</f>
        <v>від 18 до 23 років, осіб.</v>
      </c>
      <c r="D79" s="268"/>
      <c r="E79" s="268"/>
      <c r="F79" s="111">
        <v>0</v>
      </c>
      <c r="G79" s="111"/>
      <c r="H79" s="111"/>
      <c r="I79" s="153">
        <f>'5.3. Показники '!I72</f>
        <v>0</v>
      </c>
      <c r="J79" s="153"/>
      <c r="K79" s="153"/>
      <c r="L79" s="153"/>
      <c r="M79" s="153">
        <f>I79</f>
        <v>0</v>
      </c>
      <c r="N79" s="153">
        <v>0</v>
      </c>
      <c r="O79" s="111"/>
      <c r="P79" s="153">
        <v>0</v>
      </c>
    </row>
    <row r="80" spans="1:16" ht="14.25" customHeight="1">
      <c r="A80" s="1"/>
      <c r="B80" s="290" t="s">
        <v>126</v>
      </c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2"/>
    </row>
    <row r="82" ht="12.75">
      <c r="S82">
        <v>3</v>
      </c>
    </row>
  </sheetData>
  <sheetProtection/>
  <mergeCells count="87">
    <mergeCell ref="L33:N33"/>
    <mergeCell ref="O33:P33"/>
    <mergeCell ref="B80:P80"/>
    <mergeCell ref="C34:E34"/>
    <mergeCell ref="C7:E7"/>
    <mergeCell ref="B9:P9"/>
    <mergeCell ref="B10:P10"/>
    <mergeCell ref="C33:E33"/>
    <mergeCell ref="C20:E20"/>
    <mergeCell ref="N4:P4"/>
    <mergeCell ref="C5:E5"/>
    <mergeCell ref="C32:E32"/>
    <mergeCell ref="C19:E19"/>
    <mergeCell ref="C6:E6"/>
    <mergeCell ref="B11:P11"/>
    <mergeCell ref="B8:P8"/>
    <mergeCell ref="C27:P27"/>
    <mergeCell ref="C13:E13"/>
    <mergeCell ref="B12:P12"/>
    <mergeCell ref="C42:E42"/>
    <mergeCell ref="C45:E45"/>
    <mergeCell ref="C46:E46"/>
    <mergeCell ref="B2:I2"/>
    <mergeCell ref="C4:E4"/>
    <mergeCell ref="F4:H4"/>
    <mergeCell ref="I4:M4"/>
    <mergeCell ref="C25:E25"/>
    <mergeCell ref="C28:E28"/>
    <mergeCell ref="I33:K33"/>
    <mergeCell ref="C56:E56"/>
    <mergeCell ref="C57:E57"/>
    <mergeCell ref="I57:K57"/>
    <mergeCell ref="L57:N57"/>
    <mergeCell ref="O57:P57"/>
    <mergeCell ref="B35:P35"/>
    <mergeCell ref="B36:P36"/>
    <mergeCell ref="C37:E37"/>
    <mergeCell ref="C43:E43"/>
    <mergeCell ref="C44:E44"/>
    <mergeCell ref="C58:E58"/>
    <mergeCell ref="C14:E14"/>
    <mergeCell ref="C15:E15"/>
    <mergeCell ref="C16:E16"/>
    <mergeCell ref="C17:E17"/>
    <mergeCell ref="C18:E18"/>
    <mergeCell ref="C21:E21"/>
    <mergeCell ref="C22:E22"/>
    <mergeCell ref="C23:E23"/>
    <mergeCell ref="C24:E24"/>
    <mergeCell ref="C55:E55"/>
    <mergeCell ref="C29:E29"/>
    <mergeCell ref="C30:E30"/>
    <mergeCell ref="C31:E31"/>
    <mergeCell ref="C38:E38"/>
    <mergeCell ref="C39:E39"/>
    <mergeCell ref="C40:E40"/>
    <mergeCell ref="C51:P51"/>
    <mergeCell ref="C49:E49"/>
    <mergeCell ref="C41:E41"/>
    <mergeCell ref="B59:P59"/>
    <mergeCell ref="B60:P60"/>
    <mergeCell ref="C61:E61"/>
    <mergeCell ref="C62:E62"/>
    <mergeCell ref="C63:E63"/>
    <mergeCell ref="C47:E47"/>
    <mergeCell ref="C48:E48"/>
    <mergeCell ref="C52:E52"/>
    <mergeCell ref="C53:E53"/>
    <mergeCell ref="C54:E54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5:P75"/>
    <mergeCell ref="C76:E76"/>
    <mergeCell ref="C26:E26"/>
    <mergeCell ref="C50:E50"/>
    <mergeCell ref="C74:E74"/>
    <mergeCell ref="C77:E77"/>
    <mergeCell ref="C78:E78"/>
    <mergeCell ref="C79:E79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geOrder="overThenDown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96" zoomScaleNormal="96" zoomScalePageLayoutView="0" workbookViewId="0" topLeftCell="B1">
      <selection activeCell="F35" sqref="F35:K35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18.8515625" style="0" customWidth="1"/>
    <col min="6" max="6" width="22.8515625" style="0" customWidth="1"/>
    <col min="7" max="7" width="26.8515625" style="0" customWidth="1"/>
    <col min="8" max="8" width="25.00390625" style="0" customWidth="1"/>
    <col min="9" max="9" width="21.7109375" style="0" customWidth="1"/>
    <col min="10" max="10" width="20.8515625" style="0" customWidth="1"/>
    <col min="11" max="11" width="20.57421875" style="0" customWidth="1"/>
  </cols>
  <sheetData>
    <row r="1" spans="1:11" ht="13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>
      <c r="A2" s="1"/>
      <c r="B2" s="246" t="s">
        <v>82</v>
      </c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7.25" customHeight="1">
      <c r="A3" s="1"/>
      <c r="K3" s="58" t="s">
        <v>61</v>
      </c>
    </row>
    <row r="4" spans="1:13" ht="25.5" customHeight="1">
      <c r="A4" s="1"/>
      <c r="B4" s="40" t="s">
        <v>74</v>
      </c>
      <c r="C4" s="318" t="s">
        <v>23</v>
      </c>
      <c r="D4" s="318"/>
      <c r="E4" s="318"/>
      <c r="F4" s="41" t="s">
        <v>75</v>
      </c>
      <c r="G4" s="41" t="s">
        <v>76</v>
      </c>
      <c r="H4" s="41" t="s">
        <v>77</v>
      </c>
      <c r="I4" s="41" t="s">
        <v>26</v>
      </c>
      <c r="J4" s="41" t="s">
        <v>78</v>
      </c>
      <c r="K4" s="42" t="s">
        <v>79</v>
      </c>
      <c r="L4" s="38"/>
      <c r="M4" s="38"/>
    </row>
    <row r="5" spans="1:11" ht="25.5" customHeight="1">
      <c r="A5" s="1"/>
      <c r="B5" s="43">
        <v>1</v>
      </c>
      <c r="C5" s="316">
        <v>2</v>
      </c>
      <c r="D5" s="317"/>
      <c r="E5" s="319"/>
      <c r="F5" s="42">
        <v>3</v>
      </c>
      <c r="G5" s="42">
        <v>4</v>
      </c>
      <c r="H5" s="42">
        <v>5</v>
      </c>
      <c r="I5" s="42" t="s">
        <v>80</v>
      </c>
      <c r="J5" s="42">
        <v>7</v>
      </c>
      <c r="K5" s="19" t="s">
        <v>81</v>
      </c>
    </row>
    <row r="6" spans="2:11" ht="13.5" customHeight="1">
      <c r="B6" s="44" t="s">
        <v>54</v>
      </c>
      <c r="C6" s="316" t="s">
        <v>83</v>
      </c>
      <c r="D6" s="317"/>
      <c r="E6" s="317"/>
      <c r="F6" s="45" t="s">
        <v>84</v>
      </c>
      <c r="G6" s="45"/>
      <c r="H6" s="45"/>
      <c r="I6" s="45"/>
      <c r="J6" s="45" t="s">
        <v>84</v>
      </c>
      <c r="K6" s="45" t="s">
        <v>84</v>
      </c>
    </row>
    <row r="7" spans="2:11" ht="13.5" customHeight="1">
      <c r="B7" s="39"/>
      <c r="C7" s="300" t="s">
        <v>85</v>
      </c>
      <c r="D7" s="300"/>
      <c r="E7" s="300"/>
      <c r="F7" s="45" t="s">
        <v>84</v>
      </c>
      <c r="G7" s="46"/>
      <c r="H7" s="46"/>
      <c r="I7" s="46"/>
      <c r="J7" s="45" t="s">
        <v>84</v>
      </c>
      <c r="K7" s="45" t="s">
        <v>84</v>
      </c>
    </row>
    <row r="8" spans="2:11" ht="20.25" customHeight="1">
      <c r="B8" s="39"/>
      <c r="C8" s="300" t="s">
        <v>86</v>
      </c>
      <c r="D8" s="300"/>
      <c r="E8" s="300"/>
      <c r="F8" s="45" t="s">
        <v>84</v>
      </c>
      <c r="G8" s="46"/>
      <c r="H8" s="46"/>
      <c r="I8" s="46"/>
      <c r="J8" s="45" t="s">
        <v>84</v>
      </c>
      <c r="K8" s="45" t="s">
        <v>84</v>
      </c>
    </row>
    <row r="9" spans="2:11" ht="13.5" customHeight="1">
      <c r="B9" s="39"/>
      <c r="C9" s="300" t="s">
        <v>87</v>
      </c>
      <c r="D9" s="300"/>
      <c r="E9" s="300"/>
      <c r="F9" s="45" t="s">
        <v>84</v>
      </c>
      <c r="G9" s="46"/>
      <c r="H9" s="46"/>
      <c r="I9" s="46"/>
      <c r="J9" s="45" t="s">
        <v>84</v>
      </c>
      <c r="K9" s="45" t="s">
        <v>84</v>
      </c>
    </row>
    <row r="10" spans="2:11" ht="13.5" customHeight="1">
      <c r="B10" s="39"/>
      <c r="C10" s="300" t="s">
        <v>88</v>
      </c>
      <c r="D10" s="300"/>
      <c r="E10" s="300"/>
      <c r="F10" s="45" t="s">
        <v>84</v>
      </c>
      <c r="G10" s="46"/>
      <c r="H10" s="46"/>
      <c r="I10" s="46"/>
      <c r="J10" s="45" t="s">
        <v>84</v>
      </c>
      <c r="K10" s="45" t="s">
        <v>84</v>
      </c>
    </row>
    <row r="11" spans="2:11" ht="18.75" customHeight="1">
      <c r="B11" s="301" t="s">
        <v>89</v>
      </c>
      <c r="C11" s="302"/>
      <c r="D11" s="302"/>
      <c r="E11" s="302"/>
      <c r="F11" s="302"/>
      <c r="G11" s="302"/>
      <c r="H11" s="302"/>
      <c r="I11" s="302"/>
      <c r="J11" s="302"/>
      <c r="K11" s="302"/>
    </row>
    <row r="12" spans="1:11" ht="13.5" customHeight="1">
      <c r="A12" s="1"/>
      <c r="B12" s="47">
        <v>2</v>
      </c>
      <c r="C12" s="305" t="s">
        <v>90</v>
      </c>
      <c r="D12" s="306"/>
      <c r="E12" s="306"/>
      <c r="F12" s="45" t="s">
        <v>84</v>
      </c>
      <c r="G12" s="45"/>
      <c r="H12" s="45"/>
      <c r="I12" s="45"/>
      <c r="J12" s="45" t="s">
        <v>84</v>
      </c>
      <c r="K12" s="45" t="s">
        <v>84</v>
      </c>
    </row>
    <row r="13" spans="1:11" ht="13.5" customHeight="1">
      <c r="A13" s="1"/>
      <c r="B13" s="301" t="s">
        <v>91</v>
      </c>
      <c r="C13" s="302"/>
      <c r="D13" s="302"/>
      <c r="E13" s="302"/>
      <c r="F13" s="302"/>
      <c r="G13" s="302"/>
      <c r="H13" s="302"/>
      <c r="I13" s="302"/>
      <c r="J13" s="302"/>
      <c r="K13" s="302"/>
    </row>
    <row r="14" spans="1:11" ht="13.5" customHeight="1">
      <c r="A14" s="1"/>
      <c r="B14" s="301" t="s">
        <v>92</v>
      </c>
      <c r="C14" s="302"/>
      <c r="D14" s="302"/>
      <c r="E14" s="302"/>
      <c r="F14" s="302"/>
      <c r="G14" s="302"/>
      <c r="H14" s="302"/>
      <c r="I14" s="302"/>
      <c r="J14" s="302"/>
      <c r="K14" s="302"/>
    </row>
    <row r="15" spans="1:11" ht="13.5" customHeight="1">
      <c r="A15" s="1"/>
      <c r="B15" s="48" t="s">
        <v>43</v>
      </c>
      <c r="C15" s="303" t="s">
        <v>93</v>
      </c>
      <c r="D15" s="304"/>
      <c r="E15" s="304"/>
      <c r="F15" s="49"/>
      <c r="G15" s="49"/>
      <c r="H15" s="49"/>
      <c r="I15" s="49"/>
      <c r="J15" s="49"/>
      <c r="K15" s="49"/>
    </row>
    <row r="16" spans="1:11" ht="13.5" customHeight="1">
      <c r="A16" s="1"/>
      <c r="B16" s="48"/>
      <c r="C16" s="303" t="s">
        <v>94</v>
      </c>
      <c r="D16" s="304"/>
      <c r="E16" s="304"/>
      <c r="F16" s="49"/>
      <c r="G16" s="49"/>
      <c r="H16" s="49"/>
      <c r="I16" s="49"/>
      <c r="J16" s="49"/>
      <c r="K16" s="49"/>
    </row>
    <row r="17" spans="1:11" ht="13.5" customHeight="1">
      <c r="A17" s="1"/>
      <c r="B17" s="301" t="s">
        <v>95</v>
      </c>
      <c r="C17" s="302"/>
      <c r="D17" s="302"/>
      <c r="E17" s="302"/>
      <c r="F17" s="302"/>
      <c r="G17" s="302"/>
      <c r="H17" s="302"/>
      <c r="I17" s="302"/>
      <c r="J17" s="302"/>
      <c r="K17" s="302"/>
    </row>
    <row r="18" spans="1:11" ht="18" customHeight="1">
      <c r="A18" s="1"/>
      <c r="B18" s="50" t="s">
        <v>49</v>
      </c>
      <c r="C18" s="307" t="s">
        <v>114</v>
      </c>
      <c r="D18" s="307"/>
      <c r="E18" s="303"/>
      <c r="F18" s="54"/>
      <c r="G18" s="54"/>
      <c r="H18" s="54"/>
      <c r="I18" s="54"/>
      <c r="J18" s="54"/>
      <c r="K18" s="54"/>
    </row>
    <row r="19" spans="1:11" ht="13.5" customHeight="1">
      <c r="A19" s="1"/>
      <c r="B19" s="50" t="s">
        <v>49</v>
      </c>
      <c r="C19" s="307" t="s">
        <v>115</v>
      </c>
      <c r="D19" s="307"/>
      <c r="E19" s="303"/>
      <c r="F19" s="54"/>
      <c r="G19" s="54"/>
      <c r="H19" s="54"/>
      <c r="I19" s="54"/>
      <c r="J19" s="54"/>
      <c r="K19" s="54"/>
    </row>
    <row r="20" spans="1:11" ht="13.5" customHeight="1">
      <c r="A20" s="1"/>
      <c r="B20" s="50"/>
      <c r="C20" s="307" t="s">
        <v>97</v>
      </c>
      <c r="D20" s="307"/>
      <c r="E20" s="303"/>
      <c r="F20" s="54"/>
      <c r="G20" s="54"/>
      <c r="H20" s="54"/>
      <c r="I20" s="54"/>
      <c r="J20" s="54"/>
      <c r="K20" s="54"/>
    </row>
    <row r="21" spans="1:11" ht="20.25" customHeight="1">
      <c r="A21" s="1"/>
      <c r="B21" s="50"/>
      <c r="C21" s="320" t="s">
        <v>96</v>
      </c>
      <c r="D21" s="321"/>
      <c r="E21" s="321"/>
      <c r="F21" s="54"/>
      <c r="G21" s="54"/>
      <c r="H21" s="54"/>
      <c r="I21" s="54"/>
      <c r="J21" s="54"/>
      <c r="K21" s="54"/>
    </row>
    <row r="22" spans="1:11" ht="13.5" customHeight="1">
      <c r="A22" s="1"/>
      <c r="B22" s="301" t="s">
        <v>98</v>
      </c>
      <c r="C22" s="302"/>
      <c r="D22" s="302"/>
      <c r="E22" s="302"/>
      <c r="F22" s="302"/>
      <c r="G22" s="302"/>
      <c r="H22" s="302"/>
      <c r="I22" s="302"/>
      <c r="J22" s="302"/>
      <c r="K22" s="302"/>
    </row>
    <row r="23" spans="1:11" ht="18" customHeight="1">
      <c r="A23" s="1"/>
      <c r="B23" s="50" t="s">
        <v>49</v>
      </c>
      <c r="C23" s="307" t="s">
        <v>114</v>
      </c>
      <c r="D23" s="307"/>
      <c r="E23" s="303"/>
      <c r="F23" s="54"/>
      <c r="G23" s="54"/>
      <c r="H23" s="54"/>
      <c r="I23" s="54"/>
      <c r="J23" s="54"/>
      <c r="K23" s="54"/>
    </row>
    <row r="24" spans="1:11" ht="20.25" customHeight="1">
      <c r="A24" s="1"/>
      <c r="B24" s="50" t="s">
        <v>49</v>
      </c>
      <c r="C24" s="307" t="s">
        <v>115</v>
      </c>
      <c r="D24" s="307"/>
      <c r="E24" s="303"/>
      <c r="F24" s="54"/>
      <c r="G24" s="54"/>
      <c r="H24" s="54"/>
      <c r="I24" s="54"/>
      <c r="J24" s="54"/>
      <c r="K24" s="54"/>
    </row>
    <row r="25" spans="1:11" ht="13.5" customHeight="1">
      <c r="A25" s="1"/>
      <c r="B25" s="50" t="s">
        <v>49</v>
      </c>
      <c r="C25" s="311" t="s">
        <v>97</v>
      </c>
      <c r="D25" s="311"/>
      <c r="E25" s="312"/>
      <c r="F25" s="54"/>
      <c r="G25" s="54"/>
      <c r="H25" s="54"/>
      <c r="I25" s="54"/>
      <c r="J25" s="54"/>
      <c r="K25" s="54"/>
    </row>
    <row r="26" spans="1:11" ht="13.5" customHeight="1">
      <c r="A26" s="1"/>
      <c r="B26" s="51" t="s">
        <v>42</v>
      </c>
      <c r="C26" s="308" t="s">
        <v>99</v>
      </c>
      <c r="D26" s="309"/>
      <c r="E26" s="310"/>
      <c r="F26" s="45" t="s">
        <v>84</v>
      </c>
      <c r="G26" s="45"/>
      <c r="H26" s="45"/>
      <c r="I26" s="45"/>
      <c r="J26" s="45" t="s">
        <v>84</v>
      </c>
      <c r="K26" s="45" t="s">
        <v>84</v>
      </c>
    </row>
    <row r="27" spans="2:11" ht="12.75">
      <c r="B27" s="52"/>
      <c r="C27" s="18"/>
      <c r="D27" s="52"/>
      <c r="E27" s="52"/>
      <c r="F27" s="52"/>
      <c r="G27" s="52"/>
      <c r="H27" s="52"/>
      <c r="I27" s="52"/>
      <c r="J27" s="52"/>
      <c r="K27" s="52"/>
    </row>
    <row r="28" spans="2:11" ht="12.75">
      <c r="B28" s="11" t="s">
        <v>100</v>
      </c>
      <c r="C28" s="11" t="s">
        <v>101</v>
      </c>
      <c r="D28" s="11"/>
      <c r="E28" s="11"/>
      <c r="F28" s="11"/>
      <c r="G28" s="52"/>
      <c r="H28" s="52"/>
      <c r="I28" s="52"/>
      <c r="J28" s="52"/>
      <c r="K28" s="52"/>
    </row>
    <row r="29" spans="2:11" ht="12.75">
      <c r="B29" s="11"/>
      <c r="C29" s="55" t="s">
        <v>133</v>
      </c>
      <c r="D29" s="11"/>
      <c r="E29" s="11"/>
      <c r="F29" s="11"/>
      <c r="G29" s="52"/>
      <c r="H29" s="52"/>
      <c r="I29" s="52"/>
      <c r="J29" s="52"/>
      <c r="K29" s="52"/>
    </row>
    <row r="30" spans="3:4" ht="12.75">
      <c r="C30" s="34"/>
      <c r="D30" s="11"/>
    </row>
    <row r="31" spans="2:11" ht="12.75">
      <c r="B31" s="11" t="s">
        <v>102</v>
      </c>
      <c r="C31" s="35" t="s">
        <v>103</v>
      </c>
      <c r="D31" s="33"/>
      <c r="E31" s="33"/>
      <c r="F31" s="33" t="s">
        <v>128</v>
      </c>
      <c r="G31" s="33"/>
      <c r="H31" s="33"/>
      <c r="I31" s="33"/>
      <c r="J31" s="33"/>
      <c r="K31" s="33"/>
    </row>
    <row r="32" spans="1:11" s="7" customFormat="1" ht="10.5" customHeight="1">
      <c r="A32" s="17"/>
      <c r="C32" s="209"/>
      <c r="D32" s="209"/>
      <c r="E32" s="209"/>
      <c r="F32" s="209"/>
      <c r="G32" s="209"/>
      <c r="H32" s="209"/>
      <c r="I32" s="209"/>
      <c r="J32" s="209"/>
      <c r="K32" s="209"/>
    </row>
    <row r="33" spans="2:11" ht="13.5" customHeight="1">
      <c r="B33" s="11" t="s">
        <v>132</v>
      </c>
      <c r="C33" s="209" t="s">
        <v>104</v>
      </c>
      <c r="D33" s="209"/>
      <c r="E33" s="209"/>
      <c r="F33" s="209"/>
      <c r="G33" s="209"/>
      <c r="H33" s="209"/>
      <c r="I33" s="209"/>
      <c r="J33" s="209"/>
      <c r="K33" s="209"/>
    </row>
    <row r="34" spans="1:11" ht="30" customHeight="1">
      <c r="A34" s="1"/>
      <c r="B34" s="1"/>
      <c r="C34" s="210" t="s">
        <v>105</v>
      </c>
      <c r="D34" s="248"/>
      <c r="E34" s="248"/>
      <c r="F34" s="209" t="s">
        <v>129</v>
      </c>
      <c r="G34" s="211"/>
      <c r="H34" s="211"/>
      <c r="I34" s="211"/>
      <c r="J34" s="211"/>
      <c r="K34" s="211"/>
    </row>
    <row r="35" spans="1:11" ht="29.25" customHeight="1">
      <c r="A35" s="1"/>
      <c r="B35" s="1"/>
      <c r="C35" s="210" t="s">
        <v>106</v>
      </c>
      <c r="D35" s="248"/>
      <c r="E35" s="248"/>
      <c r="F35" s="209" t="s">
        <v>130</v>
      </c>
      <c r="G35" s="211"/>
      <c r="H35" s="211"/>
      <c r="I35" s="211"/>
      <c r="J35" s="211"/>
      <c r="K35" s="211"/>
    </row>
    <row r="36" spans="1:11" ht="39.75" customHeight="1">
      <c r="A36" s="1"/>
      <c r="B36" s="1"/>
      <c r="C36" s="210" t="s">
        <v>107</v>
      </c>
      <c r="D36" s="248"/>
      <c r="E36" s="248"/>
      <c r="F36" s="209" t="s">
        <v>131</v>
      </c>
      <c r="G36" s="211"/>
      <c r="H36" s="211"/>
      <c r="I36" s="211"/>
      <c r="J36" s="211"/>
      <c r="K36" s="211"/>
    </row>
    <row r="37" spans="1:11" ht="38.25" customHeight="1">
      <c r="A37" s="1"/>
      <c r="B37" s="1"/>
      <c r="C37" s="210" t="s">
        <v>108</v>
      </c>
      <c r="D37" s="248"/>
      <c r="E37" s="248"/>
      <c r="F37" s="209" t="s">
        <v>127</v>
      </c>
      <c r="G37" s="211"/>
      <c r="H37" s="211"/>
      <c r="I37" s="211"/>
      <c r="J37" s="211"/>
      <c r="K37" s="211"/>
    </row>
    <row r="38" spans="1:11" ht="14.25" customHeight="1">
      <c r="A38" s="1"/>
      <c r="B38" s="1"/>
      <c r="C38" s="206"/>
      <c r="D38" s="206"/>
      <c r="E38" s="206"/>
      <c r="F38" s="16"/>
      <c r="G38" s="16"/>
      <c r="H38" s="16"/>
      <c r="I38" s="16"/>
      <c r="J38" s="16"/>
      <c r="K38" s="16"/>
    </row>
    <row r="39" spans="1:11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3:11" ht="15">
      <c r="C40" s="208"/>
      <c r="D40" s="208"/>
      <c r="E40" s="208"/>
      <c r="F40" s="208"/>
      <c r="G40" s="1"/>
      <c r="H40" s="1"/>
      <c r="I40" s="1"/>
      <c r="J40" s="1"/>
      <c r="K40" s="1"/>
    </row>
    <row r="41" spans="3:11" ht="24" customHeight="1">
      <c r="C41" s="313" t="s">
        <v>123</v>
      </c>
      <c r="D41" s="313"/>
      <c r="E41" s="313"/>
      <c r="F41" s="313"/>
      <c r="G41" s="4"/>
      <c r="H41" s="1"/>
      <c r="I41" s="108" t="s">
        <v>124</v>
      </c>
      <c r="J41" s="109"/>
      <c r="K41" s="109"/>
    </row>
    <row r="42" spans="3:11" ht="12.75">
      <c r="C42" s="1"/>
      <c r="D42" s="1"/>
      <c r="E42" s="1"/>
      <c r="F42" s="1"/>
      <c r="G42" s="3" t="s">
        <v>0</v>
      </c>
      <c r="H42" s="1"/>
      <c r="I42" s="314" t="s">
        <v>1</v>
      </c>
      <c r="J42" s="315"/>
      <c r="K42" s="315"/>
    </row>
    <row r="44" spans="3:11" ht="12.75">
      <c r="C44" s="37"/>
      <c r="D44" s="37"/>
      <c r="E44" s="37"/>
      <c r="F44" s="37"/>
      <c r="G44" s="37"/>
      <c r="H44" s="37"/>
      <c r="I44" s="37"/>
      <c r="J44" s="37"/>
      <c r="K44" s="37"/>
    </row>
    <row r="45" spans="3:11" ht="12.75">
      <c r="C45" s="37"/>
      <c r="D45" s="37"/>
      <c r="E45" s="37"/>
      <c r="F45" s="37"/>
      <c r="G45" s="37"/>
      <c r="H45" s="37"/>
      <c r="I45" s="37"/>
      <c r="J45" s="37"/>
      <c r="K45" s="37"/>
    </row>
    <row r="46" spans="3:11" ht="12.75">
      <c r="C46" s="37"/>
      <c r="D46" s="37"/>
      <c r="E46" s="37"/>
      <c r="F46" s="37"/>
      <c r="G46" s="37"/>
      <c r="H46" s="37"/>
      <c r="I46" s="37"/>
      <c r="J46" s="37"/>
      <c r="K46" s="37"/>
    </row>
  </sheetData>
  <sheetProtection/>
  <mergeCells count="38">
    <mergeCell ref="I42:K42"/>
    <mergeCell ref="C6:E6"/>
    <mergeCell ref="C7:E7"/>
    <mergeCell ref="B11:K11"/>
    <mergeCell ref="B2:K2"/>
    <mergeCell ref="C4:E4"/>
    <mergeCell ref="C5:E5"/>
    <mergeCell ref="C19:E19"/>
    <mergeCell ref="C21:E21"/>
    <mergeCell ref="C23:E23"/>
    <mergeCell ref="C41:F41"/>
    <mergeCell ref="C32:K32"/>
    <mergeCell ref="C33:K33"/>
    <mergeCell ref="C36:E36"/>
    <mergeCell ref="F36:K36"/>
    <mergeCell ref="F37:K37"/>
    <mergeCell ref="C40:F40"/>
    <mergeCell ref="C35:E35"/>
    <mergeCell ref="C37:E37"/>
    <mergeCell ref="C38:E38"/>
    <mergeCell ref="C18:E18"/>
    <mergeCell ref="C20:E20"/>
    <mergeCell ref="B22:K22"/>
    <mergeCell ref="C26:E26"/>
    <mergeCell ref="C34:E34"/>
    <mergeCell ref="F34:K34"/>
    <mergeCell ref="F35:K35"/>
    <mergeCell ref="C24:E24"/>
    <mergeCell ref="C25:E25"/>
    <mergeCell ref="C8:E8"/>
    <mergeCell ref="C9:E9"/>
    <mergeCell ref="C10:E10"/>
    <mergeCell ref="B13:K13"/>
    <mergeCell ref="B14:K14"/>
    <mergeCell ref="B17:K17"/>
    <mergeCell ref="C15:E15"/>
    <mergeCell ref="C12:E12"/>
    <mergeCell ref="C16:E16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04l408sy</cp:lastModifiedBy>
  <cp:lastPrinted>2020-02-13T06:52:46Z</cp:lastPrinted>
  <dcterms:created xsi:type="dcterms:W3CDTF">2019-01-09T14:21:23Z</dcterms:created>
  <dcterms:modified xsi:type="dcterms:W3CDTF">2020-02-19T07:03:56Z</dcterms:modified>
  <cp:category/>
  <cp:version/>
  <cp:contentType/>
  <cp:contentStatus/>
</cp:coreProperties>
</file>