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5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  <sheet name="Лист1" sheetId="6" r:id="rId6"/>
  </sheets>
  <definedNames>
    <definedName name="_xlnm.Print_Area" localSheetId="2">'5.3. Показники '!$C$2:$Q$40</definedName>
    <definedName name="_xlnm.Print_Area" localSheetId="3">'5.4. Показники '!$C$2:$Q$35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<sst xmlns="http://schemas.openxmlformats.org/spreadsheetml/2006/main" count="263" uniqueCount="158">
  <si>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</si>
  <si>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</si>
  <si>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</si>
  <si>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</si>
  <si>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</si>
  <si>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</si>
  <si>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</si>
  <si>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</si>
  <si>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</si>
  <si>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</si>
  <si>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</si>
  <si>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</si>
  <si>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</si>
  <si>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</si>
  <si>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</si>
  <si>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</si>
  <si>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</si>
  <si>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</si>
  <si>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</si>
  <si>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</si>
  <si>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</si>
  <si>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</si>
  <si>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</si>
  <si>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</si>
  <si>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</si>
  <si>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</si>
  <si>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</si>
  <si>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</si>
  <si>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</si>
  <si>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</si>
  <si>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</si>
  <si>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</si>
  <si>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</si>
  <si>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</si>
  <si>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</si>
  <si>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</si>
  <si>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</si>
  <si>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</si>
  <si>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</si>
  <si>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</si>
  <si>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</si>
  <si>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</si>
  <si>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</si>
  <si>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</si>
  <si>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</si>
  <si>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</si>
  <si>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</si>
  <si>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</si>
  <si>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</si>
  <si>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</si>
  <si>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якості</t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</si>
  <si>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</si>
  <si>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</si>
  <si>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</si>
  <si>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</si>
  <si>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</si>
  <si>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</si>
  <si>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</si>
  <si>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</si>
  <si>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</si>
  <si>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</si>
  <si>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</si>
  <si>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</si>
  <si>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Відхилень не має</t>
  </si>
  <si>
    <t>Пояснення щодо  розбіжностей між фактичними  та плановими результативними показниками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</si>
  <si>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</si>
  <si>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</si>
  <si>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</si>
  <si>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</si>
  <si>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</si>
  <si>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</si>
  <si>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</si>
  <si>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</si>
  <si>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</si>
  <si>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</si>
  <si>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</si>
  <si>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</si>
  <si>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</si>
  <si>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</si>
  <si>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</si>
  <si>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</si>
  <si>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</si>
  <si>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</si>
  <si>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</si>
  <si>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</si>
  <si>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</si>
  <si>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</si>
  <si>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</si>
  <si>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</si>
  <si>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</si>
  <si>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</si>
  <si>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</si>
  <si>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</si>
  <si>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</si>
  <si>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</si>
  <si>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</si>
  <si>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</si>
  <si>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</si>
  <si>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</si>
  <si>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</si>
  <si>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</si>
  <si>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</si>
  <si>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</si>
  <si>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</si>
  <si>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</si>
  <si>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</si>
  <si>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</si>
  <si>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</si>
  <si>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</si>
  <si>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</si>
  <si>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</si>
  <si>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</si>
  <si>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</si>
  <si>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</si>
  <si>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</si>
  <si>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</si>
  <si>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</si>
  <si>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</si>
  <si>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</si>
  <si>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</si>
  <si>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</si>
  <si>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</si>
  <si>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 xml:space="preserve"> Забезпечення організації та проведення громадських робіт</t>
  </si>
  <si>
    <t>Пояснення причин відхилення фактичних обсягів надходжень від планових  Відхилень не має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</si>
  <si>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</si>
  <si>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Здійснення управлінням наданих законодавством повноважень у сфері соціального захисту населення.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</si>
  <si>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</si>
  <si>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</si>
  <si>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</si>
  <si>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</si>
  <si>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t>Соціальний захист найбільш вразливих верств населення. Підтримка заходів щодо зайнятості населення.</t>
  </si>
  <si>
    <t xml:space="preserve">Пояснення щодо  розбіжностей між фактичними  та плановими результативними показниками   </t>
  </si>
  <si>
    <t>за 2020 рік</t>
  </si>
  <si>
    <t>(0813222)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</si>
  <si>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</si>
  <si>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(1060)</t>
  </si>
  <si>
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</si>
  <si>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кількість осіб, які потребують поліпшення житлових умов</t>
  </si>
  <si>
    <t>кількість осіб, яким грошова компенсація на придбання житла виплачена не в повному обсязі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</si>
  <si>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</si>
  <si>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обсяг витрат безпосередньо на придбання житла</t>
  </si>
  <si>
    <t>обсяг витрат, пов'язаних з оформленням права власності на житло та сплатою передбачених законодавством податків і зборів</t>
  </si>
  <si>
    <t>Обсяг грошової компенсації на придбання житла виплаченої заявнику не в повному обсязі</t>
  </si>
  <si>
    <t>Обсяг кошторисних призначень, передбачених на забезпечення виплати грошової компенсації за належні для отримання жилі приміщення, за рахунок коштів субвенції з державного бюджету</t>
  </si>
  <si>
    <t>зокрема грошова компенсація на придбання житла виплачена заявнику не в повному обсязі</t>
  </si>
  <si>
    <t xml:space="preserve">Касові видатків по даній програмі за  2020 рік становлять 1 552 806,38  грн.  що менше на 33 425,62 грн. від видатків затверджених паспортом і складає 97,89 % від уточненого плану на 2020 рік та відповідають фактичній потребі в коштах. 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</si>
  <si>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</si>
  <si>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 (доплата грошової компенсації на придбання житла виплачена заявнику не в повному обсязі</t>
  </si>
  <si>
    <t>середня вартість 1 кв.м. придбаного житла, грн.</t>
  </si>
  <si>
    <t>Середня вартість витрат на оформлення права власності на житло, грн.</t>
  </si>
  <si>
    <t xml:space="preserve">Відхилень не має </t>
  </si>
  <si>
    <t xml:space="preserve">Частка забезпечення житлом осіб, які потребують поліпшення житлових умов </t>
  </si>
  <si>
    <t>Частка забезпечення грошовою компенсацією на придбання житла , яка виплачена заявнику не в повному обсязі</t>
  </si>
  <si>
    <t>Сума коштів на фінансування в 2020 році зменшилася на 29,26 % або 642,208 тис.грн. у звязку з меншим обсягом субвенції в порівнянні з 2019 роком.</t>
  </si>
  <si>
    <t>Пояснення щодо  динаміки результативних показників за відповідним напрямом використання бюджетних коштівВ 2020 році планові видатки виконано на 100,% від запланованих (забезпечення грошовою компенсацією на придбання житла , яка виплачена заявнику не в повному обсязі - 2 особи)</t>
  </si>
  <si>
    <t>Станом на 01.01.2020 року та станом на 01.01.2021 року дебіторська та кредиторська заборгованості відсутні.</t>
  </si>
  <si>
    <t>Программа залишається актуальною для подальшої реалізації. Завдяки коштам, виділеним за рахунок коштів субвенції на реалізацію програми, у 2020 році вдалося забезпечити 2 осіб грошовою компенсацією, що виплачена заявнику не в повному обсязі житлом. Бюджетні кошти використані за призначенням  та в повному обсязі.  Касові видатків по даній програмі за  2020 рік становлять 21552,806 тис. грн.  що скадає 97,89% від уточненого плану на 2020 рік.  В 2019 році субвенція покрила 27,7 % фактичної потреби в коштах на придбання житла та було забезпеченно придбання 2 квартир.</t>
  </si>
  <si>
    <t xml:space="preserve">Відхилень не має Касові видатків по даній програмі за  2020 рік становлять 1 552 806,38  грн.  що менше на 33 425,62 грн. від видатків затверджених паспортом і складає 97,89 % від уточненого плану на 2020 рік та відповідають фактичній потребі в коштах. 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</si>
</sst>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#,##0.0"/>
  </numFmts>
  <fonts count="7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1" fontId="18" fillId="0" borderId="12" xfId="0" applyNumberFormat="1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5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5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195" fontId="18" fillId="0" borderId="22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center" vertical="center" wrapText="1"/>
      <protection/>
    </xf>
    <xf numFmtId="1" fontId="20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right" vertical="top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left" vertical="top" wrapText="1"/>
      <protection/>
    </xf>
    <xf numFmtId="195" fontId="15" fillId="0" borderId="0" xfId="0" applyNumberFormat="1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18" fillId="0" borderId="17" xfId="0" applyNumberFormat="1" applyFont="1" applyBorder="1" applyAlignment="1" applyProtection="1">
      <alignment horizontal="center" vertical="center" wrapText="1"/>
      <protection/>
    </xf>
    <xf numFmtId="195" fontId="35" fillId="0" borderId="17" xfId="0" applyNumberFormat="1" applyFont="1" applyBorder="1" applyAlignment="1" applyProtection="1">
      <alignment horizontal="center" vertical="center" wrapText="1"/>
      <protection/>
    </xf>
    <xf numFmtId="195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195" fontId="20" fillId="0" borderId="14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25" xfId="0" applyNumberFormat="1" applyFont="1" applyBorder="1" applyAlignment="1" applyProtection="1">
      <alignment horizontal="right" vertical="center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right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right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center" vertical="top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18" fillId="0" borderId="17" xfId="0" applyNumberFormat="1" applyFont="1" applyBorder="1" applyAlignment="1" applyProtection="1">
      <alignment horizontal="center" vertical="center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2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" fontId="71" fillId="0" borderId="11" xfId="0" applyNumberFormat="1" applyFont="1" applyBorder="1" applyAlignment="1">
      <alignment horizontal="center" vertical="center" wrapText="1"/>
    </xf>
    <xf numFmtId="195" fontId="71" fillId="0" borderId="11" xfId="0" applyNumberFormat="1" applyFont="1" applyBorder="1" applyAlignment="1">
      <alignment horizontal="center" vertical="center" wrapText="1"/>
    </xf>
    <xf numFmtId="195" fontId="20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1" fontId="18" fillId="0" borderId="17" xfId="0" applyNumberFormat="1" applyFont="1" applyBorder="1" applyAlignment="1" applyProtection="1">
      <alignment horizontal="center" vertical="top" wrapText="1"/>
      <protection/>
    </xf>
    <xf numFmtId="194" fontId="18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top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8" fillId="0" borderId="11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32" fillId="0" borderId="26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23" fillId="0" borderId="26" xfId="52" applyFont="1" applyBorder="1" applyAlignment="1">
      <alignment/>
      <protection/>
    </xf>
    <xf numFmtId="0" fontId="23" fillId="0" borderId="27" xfId="52" applyFont="1" applyBorder="1" applyAlignment="1">
      <alignment/>
      <protection/>
    </xf>
    <xf numFmtId="0" fontId="23" fillId="0" borderId="28" xfId="52" applyFont="1" applyBorder="1" applyAlignment="1">
      <alignment/>
      <protection/>
    </xf>
    <xf numFmtId="0" fontId="23" fillId="0" borderId="26" xfId="52" applyFont="1" applyBorder="1" applyAlignment="1">
      <alignment wrapText="1"/>
      <protection/>
    </xf>
    <xf numFmtId="0" fontId="23" fillId="0" borderId="27" xfId="52" applyFont="1" applyBorder="1" applyAlignment="1">
      <alignment wrapText="1"/>
      <protection/>
    </xf>
    <xf numFmtId="0" fontId="23" fillId="0" borderId="28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7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9" xfId="0" applyFont="1" applyBorder="1" applyAlignment="1" applyProtection="1">
      <alignment horizontal="left" vertical="top" wrapText="1"/>
      <protection/>
    </xf>
    <xf numFmtId="0" fontId="25" fillId="0" borderId="24" xfId="0" applyFont="1" applyBorder="1" applyAlignment="1" applyProtection="1">
      <alignment horizontal="left" vertical="top" wrapText="1"/>
      <protection/>
    </xf>
    <xf numFmtId="0" fontId="25" fillId="0" borderId="29" xfId="0" applyFont="1" applyBorder="1" applyAlignment="1" applyProtection="1">
      <alignment horizontal="left" vertical="top" wrapText="1"/>
      <protection/>
    </xf>
    <xf numFmtId="0" fontId="32" fillId="0" borderId="11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>
      <alignment vertical="center" wrapText="1"/>
    </xf>
    <xf numFmtId="0" fontId="22" fillId="0" borderId="12" xfId="0" applyFont="1" applyBorder="1" applyAlignment="1" applyProtection="1">
      <alignment horizontal="center" vertical="center" wrapText="1"/>
      <protection/>
    </xf>
    <xf numFmtId="2" fontId="20" fillId="0" borderId="18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13" fillId="0" borderId="31" xfId="0" applyFont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horizontal="left" vertical="center" wrapText="1"/>
      <protection/>
    </xf>
    <xf numFmtId="0" fontId="13" fillId="0" borderId="33" xfId="0" applyFont="1" applyBorder="1" applyAlignment="1" applyProtection="1">
      <alignment horizontal="left" vertical="center" wrapText="1"/>
      <protection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2" fontId="29" fillId="0" borderId="35" xfId="0" applyNumberFormat="1" applyFont="1" applyBorder="1" applyAlignment="1" applyProtection="1">
      <alignment horizontal="left" vertical="top" wrapText="1"/>
      <protection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71" fillId="0" borderId="38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71" fillId="0" borderId="26" xfId="0" applyFont="1" applyBorder="1" applyAlignment="1">
      <alignment horizontal="left" vertical="center" wrapText="1"/>
    </xf>
    <xf numFmtId="0" fontId="32" fillId="0" borderId="18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30" xfId="0" applyFont="1" applyBorder="1" applyAlignment="1">
      <alignment wrapText="1"/>
    </xf>
    <xf numFmtId="0" fontId="25" fillId="0" borderId="20" xfId="0" applyFont="1" applyBorder="1" applyAlignment="1" applyProtection="1">
      <alignment horizontal="left" vertical="top" wrapText="1"/>
      <protection/>
    </xf>
    <xf numFmtId="0" fontId="0" fillId="0" borderId="20" xfId="0" applyBorder="1" applyAlignment="1">
      <alignment/>
    </xf>
    <xf numFmtId="0" fontId="32" fillId="0" borderId="18" xfId="0" applyFont="1" applyBorder="1" applyAlignment="1" applyProtection="1">
      <alignment horizontal="left" vertical="center" wrapText="1"/>
      <protection/>
    </xf>
    <xf numFmtId="0" fontId="33" fillId="0" borderId="0" xfId="0" applyFont="1" applyAlignment="1">
      <alignment horizontal="left" wrapText="1"/>
    </xf>
    <xf numFmtId="0" fontId="33" fillId="0" borderId="30" xfId="0" applyFont="1" applyBorder="1" applyAlignment="1">
      <alignment horizontal="left" wrapText="1"/>
    </xf>
    <xf numFmtId="0" fontId="25" fillId="0" borderId="39" xfId="0" applyFont="1" applyBorder="1" applyAlignment="1" applyProtection="1">
      <alignment horizontal="left" vertical="top" wrapText="1"/>
      <protection/>
    </xf>
    <xf numFmtId="0" fontId="25" fillId="0" borderId="40" xfId="0" applyFont="1" applyBorder="1" applyAlignment="1" applyProtection="1">
      <alignment horizontal="left" vertical="top" wrapText="1"/>
      <protection/>
    </xf>
    <xf numFmtId="0" fontId="23" fillId="0" borderId="40" xfId="0" applyFont="1" applyBorder="1" applyAlignment="1">
      <alignment wrapText="1"/>
    </xf>
    <xf numFmtId="0" fontId="23" fillId="0" borderId="41" xfId="0" applyFont="1" applyBorder="1" applyAlignment="1">
      <alignment wrapText="1"/>
    </xf>
    <xf numFmtId="0" fontId="71" fillId="0" borderId="42" xfId="0" applyFont="1" applyBorder="1" applyAlignment="1">
      <alignment horizontal="left" vertical="center" wrapText="1"/>
    </xf>
    <xf numFmtId="0" fontId="71" fillId="0" borderId="43" xfId="0" applyFont="1" applyBorder="1" applyAlignment="1">
      <alignment horizontal="left" vertical="center" wrapText="1"/>
    </xf>
    <xf numFmtId="0" fontId="71" fillId="0" borderId="44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3" fillId="0" borderId="26" xfId="0" applyFont="1" applyBorder="1" applyAlignment="1" applyProtection="1">
      <alignment vertical="center" wrapText="1"/>
      <protection/>
    </xf>
    <xf numFmtId="0" fontId="13" fillId="0" borderId="27" xfId="0" applyFont="1" applyBorder="1" applyAlignment="1" applyProtection="1">
      <alignment vertical="center" wrapText="1"/>
      <protection/>
    </xf>
    <xf numFmtId="0" fontId="13" fillId="0" borderId="28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5" fillId="0" borderId="17" xfId="0" applyFont="1" applyBorder="1" applyAlignment="1" applyProtection="1">
      <alignment horizontal="left" vertical="top" wrapText="1"/>
      <protection/>
    </xf>
    <xf numFmtId="0" fontId="0" fillId="0" borderId="17" xfId="0" applyBorder="1" applyAlignment="1">
      <alignment wrapText="1"/>
    </xf>
    <xf numFmtId="0" fontId="33" fillId="0" borderId="27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4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2" fontId="20" fillId="0" borderId="27" xfId="0" applyNumberFormat="1" applyFont="1" applyBorder="1" applyAlignment="1" applyProtection="1">
      <alignment horizontal="left" vertical="top" wrapText="1"/>
      <protection/>
    </xf>
    <xf numFmtId="2" fontId="20" fillId="0" borderId="28" xfId="0" applyNumberFormat="1" applyFont="1" applyBorder="1" applyAlignment="1" applyProtection="1">
      <alignment horizontal="left" vertical="top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20" fillId="0" borderId="28" xfId="0" applyFont="1" applyBorder="1" applyAlignment="1" applyProtection="1">
      <alignment horizontal="left" vertical="center" wrapText="1"/>
      <protection/>
    </xf>
    <xf numFmtId="0" fontId="20" fillId="0" borderId="38" xfId="0" applyFont="1" applyBorder="1" applyAlignment="1" applyProtection="1">
      <alignment horizontal="left" vertical="top" wrapText="1"/>
      <protection/>
    </xf>
    <xf numFmtId="0" fontId="20" fillId="0" borderId="27" xfId="0" applyFont="1" applyBorder="1" applyAlignment="1" applyProtection="1">
      <alignment horizontal="left" vertical="top" wrapText="1"/>
      <protection/>
    </xf>
    <xf numFmtId="0" fontId="20" fillId="0" borderId="28" xfId="0" applyFont="1" applyBorder="1" applyAlignment="1" applyProtection="1">
      <alignment horizontal="left" vertical="top" wrapText="1"/>
      <protection/>
    </xf>
    <xf numFmtId="0" fontId="25" fillId="0" borderId="46" xfId="0" applyFont="1" applyBorder="1" applyAlignment="1" applyProtection="1">
      <alignment horizontal="left" vertical="top" wrapText="1"/>
      <protection/>
    </xf>
    <xf numFmtId="0" fontId="25" fillId="0" borderId="10" xfId="0" applyFont="1" applyBorder="1" applyAlignment="1" applyProtection="1">
      <alignment horizontal="left" vertical="top" wrapText="1"/>
      <protection/>
    </xf>
    <xf numFmtId="0" fontId="25" fillId="0" borderId="47" xfId="0" applyFont="1" applyBorder="1" applyAlignment="1" applyProtection="1">
      <alignment horizontal="left" vertical="top" wrapText="1"/>
      <protection/>
    </xf>
    <xf numFmtId="0" fontId="20" fillId="0" borderId="14" xfId="0" applyFont="1" applyBorder="1" applyAlignment="1" applyProtection="1">
      <alignment horizontal="left" vertical="top" wrapText="1"/>
      <protection/>
    </xf>
    <xf numFmtId="0" fontId="20" fillId="0" borderId="16" xfId="0" applyFont="1" applyBorder="1" applyAlignment="1" applyProtection="1">
      <alignment horizontal="left" vertical="top" wrapText="1"/>
      <protection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5" fillId="0" borderId="26" xfId="0" applyFont="1" applyBorder="1" applyAlignment="1" applyProtection="1">
      <alignment horizontal="left" vertical="top" wrapText="1"/>
      <protection/>
    </xf>
    <xf numFmtId="0" fontId="25" fillId="0" borderId="27" xfId="0" applyFont="1" applyBorder="1" applyAlignment="1" applyProtection="1">
      <alignment horizontal="left" vertical="top" wrapText="1"/>
      <protection/>
    </xf>
    <xf numFmtId="0" fontId="25" fillId="0" borderId="28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2" fontId="20" fillId="0" borderId="48" xfId="0" applyNumberFormat="1" applyFont="1" applyBorder="1" applyAlignment="1" applyProtection="1">
      <alignment horizontal="left" vertical="top" wrapText="1"/>
      <protection/>
    </xf>
    <xf numFmtId="0" fontId="23" fillId="0" borderId="49" xfId="0" applyFont="1" applyBorder="1" applyAlignment="1">
      <alignment horizontal="left" wrapText="1"/>
    </xf>
    <xf numFmtId="0" fontId="23" fillId="0" borderId="50" xfId="0" applyFont="1" applyBorder="1" applyAlignment="1">
      <alignment horizontal="left" wrapText="1"/>
    </xf>
    <xf numFmtId="2" fontId="29" fillId="0" borderId="51" xfId="0" applyNumberFormat="1" applyFont="1" applyBorder="1" applyAlignment="1" applyProtection="1">
      <alignment horizontal="left" vertical="top" wrapText="1"/>
      <protection/>
    </xf>
    <xf numFmtId="2" fontId="29" fillId="0" borderId="52" xfId="0" applyNumberFormat="1" applyFont="1" applyBorder="1" applyAlignment="1" applyProtection="1">
      <alignment horizontal="left" vertical="top" wrapText="1"/>
      <protection/>
    </xf>
    <xf numFmtId="2" fontId="29" fillId="0" borderId="53" xfId="0" applyNumberFormat="1" applyFont="1" applyBorder="1" applyAlignment="1" applyProtection="1">
      <alignment horizontal="left" vertical="top" wrapText="1"/>
      <protection/>
    </xf>
    <xf numFmtId="0" fontId="25" fillId="0" borderId="18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3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20" fillId="0" borderId="31" xfId="0" applyFont="1" applyBorder="1" applyAlignment="1" applyProtection="1">
      <alignment horizontal="left" vertical="top" wrapText="1"/>
      <protection/>
    </xf>
    <xf numFmtId="0" fontId="20" fillId="0" borderId="32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top" wrapText="1"/>
      <protection/>
    </xf>
    <xf numFmtId="0" fontId="25" fillId="0" borderId="45" xfId="0" applyFont="1" applyBorder="1" applyAlignment="1" applyProtection="1">
      <alignment horizontal="center" vertical="top" wrapText="1"/>
      <protection/>
    </xf>
    <xf numFmtId="0" fontId="25" fillId="0" borderId="22" xfId="0" applyFont="1" applyBorder="1" applyAlignment="1" applyProtection="1">
      <alignment horizontal="center" vertical="top" wrapText="1"/>
      <protection/>
    </xf>
    <xf numFmtId="0" fontId="23" fillId="0" borderId="11" xfId="0" applyFont="1" applyBorder="1" applyAlignment="1">
      <alignment horizontal="center" wrapText="1"/>
    </xf>
    <xf numFmtId="0" fontId="20" fillId="0" borderId="34" xfId="0" applyFont="1" applyBorder="1" applyAlignment="1" applyProtection="1">
      <alignment horizontal="left" vertical="top" wrapText="1"/>
      <protection/>
    </xf>
    <xf numFmtId="0" fontId="30" fillId="0" borderId="24" xfId="0" applyFont="1" applyBorder="1" applyAlignment="1" applyProtection="1">
      <alignment horizontal="center" wrapText="1"/>
      <protection/>
    </xf>
    <xf numFmtId="0" fontId="11" fillId="0" borderId="45" xfId="0" applyFont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4"/>
  <sheetViews>
    <sheetView zoomScalePageLayoutView="0" workbookViewId="0" topLeftCell="B16">
      <selection activeCell="B24" sqref="A1:M24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47.5742187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0.28906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44" t="s">
        <v>8</v>
      </c>
      <c r="O2" s="1"/>
    </row>
    <row r="3" spans="1:15" ht="18" customHeight="1">
      <c r="A3" s="1"/>
      <c r="B3" s="137" t="s">
        <v>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6"/>
      <c r="N3" s="6"/>
      <c r="O3" s="1"/>
    </row>
    <row r="4" spans="1:15" ht="18" customHeight="1">
      <c r="A4" s="1"/>
      <c r="B4" s="139" t="s">
        <v>132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2"/>
      <c r="N4" s="1"/>
      <c r="O4" s="1"/>
    </row>
    <row r="5" spans="1:15" ht="15" customHeight="1">
      <c r="A5" s="1"/>
      <c r="B5" s="69"/>
      <c r="C5" s="67" t="s">
        <v>9</v>
      </c>
      <c r="D5" s="105" t="s">
        <v>120</v>
      </c>
      <c r="E5" s="11"/>
      <c r="F5" s="147" t="s">
        <v>127</v>
      </c>
      <c r="G5" s="148"/>
      <c r="H5" s="148"/>
      <c r="I5" s="148"/>
      <c r="J5" s="148"/>
      <c r="K5" s="148"/>
      <c r="L5" s="148"/>
      <c r="M5" s="67"/>
      <c r="N5" s="2"/>
      <c r="O5" s="1"/>
    </row>
    <row r="6" spans="1:15" ht="16.5" customHeight="1">
      <c r="A6" s="1"/>
      <c r="B6" s="69"/>
      <c r="C6" s="69"/>
      <c r="D6" s="70" t="s">
        <v>15</v>
      </c>
      <c r="E6" s="11"/>
      <c r="F6" s="149" t="s">
        <v>10</v>
      </c>
      <c r="G6" s="150"/>
      <c r="H6" s="150"/>
      <c r="I6" s="150"/>
      <c r="J6" s="150"/>
      <c r="K6" s="150"/>
      <c r="L6" s="150"/>
      <c r="M6" s="150"/>
      <c r="N6" s="1"/>
      <c r="O6" s="1"/>
    </row>
    <row r="7" spans="1:15" ht="18" customHeight="1">
      <c r="A7" s="1"/>
      <c r="B7" s="69"/>
      <c r="C7" s="67" t="s">
        <v>11</v>
      </c>
      <c r="D7" s="105" t="s">
        <v>121</v>
      </c>
      <c r="E7" s="11"/>
      <c r="F7" s="147" t="s">
        <v>127</v>
      </c>
      <c r="G7" s="148"/>
      <c r="H7" s="148"/>
      <c r="I7" s="148"/>
      <c r="J7" s="148"/>
      <c r="K7" s="148"/>
      <c r="L7" s="148"/>
      <c r="M7" s="67"/>
      <c r="N7" s="2"/>
      <c r="O7" s="1"/>
    </row>
    <row r="8" spans="1:15" ht="12" customHeight="1">
      <c r="A8" s="1"/>
      <c r="B8" s="69"/>
      <c r="C8" s="69"/>
      <c r="D8" s="70" t="s">
        <v>15</v>
      </c>
      <c r="E8" s="11"/>
      <c r="F8" s="149" t="s">
        <v>12</v>
      </c>
      <c r="G8" s="150"/>
      <c r="H8" s="150"/>
      <c r="I8" s="150"/>
      <c r="J8" s="150"/>
      <c r="K8" s="150"/>
      <c r="L8" s="150"/>
      <c r="M8" s="71"/>
      <c r="N8" s="1"/>
      <c r="O8" s="1"/>
    </row>
    <row r="9" spans="1:15" ht="12.75">
      <c r="A9" s="1"/>
      <c r="B9" s="69"/>
      <c r="C9" s="72" t="s">
        <v>13</v>
      </c>
      <c r="D9" s="143" t="s">
        <v>133</v>
      </c>
      <c r="E9" s="143" t="s">
        <v>135</v>
      </c>
      <c r="F9" s="151" t="s">
        <v>134</v>
      </c>
      <c r="G9" s="152"/>
      <c r="H9" s="152"/>
      <c r="I9" s="152"/>
      <c r="J9" s="152"/>
      <c r="K9" s="152"/>
      <c r="L9" s="152"/>
      <c r="M9" s="11"/>
      <c r="N9" s="1"/>
      <c r="O9" s="1"/>
    </row>
    <row r="10" spans="1:15" ht="138" customHeight="1">
      <c r="A10" s="1"/>
      <c r="B10" s="69"/>
      <c r="C10" s="69"/>
      <c r="D10" s="143"/>
      <c r="E10" s="143"/>
      <c r="F10" s="148"/>
      <c r="G10" s="148"/>
      <c r="H10" s="148"/>
      <c r="I10" s="148"/>
      <c r="J10" s="148"/>
      <c r="K10" s="148"/>
      <c r="L10" s="148"/>
      <c r="M10" s="11"/>
      <c r="N10" s="1"/>
      <c r="O10" s="1"/>
    </row>
    <row r="11" spans="1:15" ht="18" customHeight="1">
      <c r="A11" s="1"/>
      <c r="B11" s="69"/>
      <c r="C11" s="69"/>
      <c r="D11" s="70" t="s">
        <v>15</v>
      </c>
      <c r="E11" s="70" t="s">
        <v>112</v>
      </c>
      <c r="F11" s="149" t="s">
        <v>14</v>
      </c>
      <c r="G11" s="150"/>
      <c r="H11" s="150"/>
      <c r="I11" s="150"/>
      <c r="J11" s="150"/>
      <c r="K11" s="150"/>
      <c r="L11" s="150"/>
      <c r="M11" s="71"/>
      <c r="N11" s="1"/>
      <c r="O11" s="1"/>
    </row>
    <row r="12" spans="1:15" ht="18" customHeight="1">
      <c r="A12" s="1"/>
      <c r="B12" s="69"/>
      <c r="C12" s="69" t="s">
        <v>16</v>
      </c>
      <c r="D12" s="144" t="s">
        <v>17</v>
      </c>
      <c r="E12" s="145"/>
      <c r="F12" s="145"/>
      <c r="G12" s="145"/>
      <c r="H12" s="145"/>
      <c r="I12" s="145"/>
      <c r="J12" s="145"/>
      <c r="K12" s="145"/>
      <c r="L12" s="71"/>
      <c r="M12" s="71"/>
      <c r="N12" s="1"/>
      <c r="O12" s="1"/>
    </row>
    <row r="13" spans="1:110" ht="19.5" customHeight="1">
      <c r="A13" s="1"/>
      <c r="B13" s="71"/>
      <c r="C13" s="142" t="s">
        <v>122</v>
      </c>
      <c r="D13" s="142"/>
      <c r="E13" s="142"/>
      <c r="F13" s="142"/>
      <c r="G13" s="142"/>
      <c r="H13" s="142"/>
      <c r="I13" s="142"/>
      <c r="J13" s="142"/>
      <c r="K13" s="142"/>
      <c r="L13" s="142"/>
      <c r="M13" s="7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71"/>
      <c r="C14" s="73" t="s">
        <v>18</v>
      </c>
      <c r="D14" s="142" t="s">
        <v>19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9"/>
      <c r="C15" s="69" t="s">
        <v>20</v>
      </c>
      <c r="D15" s="11" t="s">
        <v>21</v>
      </c>
      <c r="E15" s="71"/>
      <c r="F15" s="71"/>
      <c r="G15" s="71"/>
      <c r="H15" s="71"/>
      <c r="I15" s="71"/>
      <c r="J15" s="71"/>
      <c r="K15" s="71"/>
      <c r="L15" s="71"/>
      <c r="M15" s="69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74" t="s">
        <v>5</v>
      </c>
      <c r="M16" s="1"/>
      <c r="N16" s="1"/>
      <c r="O16" s="1"/>
    </row>
    <row r="17" spans="1:15" ht="13.5" customHeight="1">
      <c r="A17" s="1"/>
      <c r="B17" s="141" t="s">
        <v>22</v>
      </c>
      <c r="C17" s="141" t="s">
        <v>23</v>
      </c>
      <c r="D17" s="146" t="s">
        <v>24</v>
      </c>
      <c r="E17" s="146"/>
      <c r="F17" s="146"/>
      <c r="G17" s="146" t="s">
        <v>25</v>
      </c>
      <c r="H17" s="146"/>
      <c r="I17" s="146"/>
      <c r="J17" s="146" t="s">
        <v>26</v>
      </c>
      <c r="K17" s="146"/>
      <c r="L17" s="146"/>
      <c r="M17" s="1"/>
      <c r="O17" s="1"/>
    </row>
    <row r="18" spans="1:15" ht="31.5" customHeight="1">
      <c r="A18" s="1"/>
      <c r="B18" s="141"/>
      <c r="C18" s="141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98">
        <v>1</v>
      </c>
      <c r="C19" s="98">
        <v>2</v>
      </c>
      <c r="D19" s="98">
        <v>3</v>
      </c>
      <c r="E19" s="98">
        <v>4</v>
      </c>
      <c r="F19" s="98">
        <v>5</v>
      </c>
      <c r="G19" s="98">
        <v>6</v>
      </c>
      <c r="H19" s="98">
        <v>7</v>
      </c>
      <c r="I19" s="98">
        <v>8</v>
      </c>
      <c r="J19" s="98">
        <v>9</v>
      </c>
      <c r="K19" s="98">
        <v>10</v>
      </c>
      <c r="L19" s="98">
        <v>11</v>
      </c>
      <c r="O19" s="1"/>
    </row>
    <row r="20" spans="1:15" ht="30" customHeight="1">
      <c r="A20" s="1"/>
      <c r="B20" s="12" t="s">
        <v>9</v>
      </c>
      <c r="C20" s="96" t="s">
        <v>27</v>
      </c>
      <c r="D20" s="15">
        <v>1586.232</v>
      </c>
      <c r="E20" s="15">
        <v>0</v>
      </c>
      <c r="F20" s="15">
        <f>SUM(D20:E20)</f>
        <v>1586.232</v>
      </c>
      <c r="G20" s="15">
        <v>1552.80638</v>
      </c>
      <c r="H20" s="15">
        <v>0</v>
      </c>
      <c r="I20" s="15">
        <f>SUM(G20:H20)</f>
        <v>1552.80638</v>
      </c>
      <c r="J20" s="15">
        <f>SUM(G20)-D20</f>
        <v>-33.42561999999998</v>
      </c>
      <c r="K20" s="15">
        <f>SUM(H20)-E20</f>
        <v>0</v>
      </c>
      <c r="L20" s="15">
        <f>SUM(J20:K20)</f>
        <v>-33.42561999999998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5" ht="294" customHeight="1">
      <c r="A22" s="1"/>
      <c r="B22" s="14" t="s">
        <v>29</v>
      </c>
      <c r="C22" s="97" t="s">
        <v>136</v>
      </c>
      <c r="D22" s="15">
        <f>D20</f>
        <v>1586.232</v>
      </c>
      <c r="E22" s="15">
        <v>0</v>
      </c>
      <c r="F22" s="15">
        <f>SUM(D22:E22)</f>
        <v>1586.232</v>
      </c>
      <c r="G22" s="15">
        <f>G20</f>
        <v>1552.80638</v>
      </c>
      <c r="H22" s="15">
        <v>0</v>
      </c>
      <c r="I22" s="15">
        <f>SUM(G22:H22)</f>
        <v>1552.80638</v>
      </c>
      <c r="J22" s="15">
        <f>SUM(G22)-D22</f>
        <v>-33.42561999999998</v>
      </c>
      <c r="K22" s="15">
        <f>SUM(H22)-E22</f>
        <v>0</v>
      </c>
      <c r="L22" s="15">
        <f>SUM(J22:K22)</f>
        <v>-33.42561999999998</v>
      </c>
      <c r="O22" s="1"/>
    </row>
    <row r="23" spans="1:15" ht="28.5" customHeight="1">
      <c r="A23" s="1"/>
      <c r="B23" s="66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O23" s="1"/>
    </row>
    <row r="24" spans="1:15" ht="24" customHeight="1">
      <c r="A24" s="1"/>
      <c r="B24" s="153" t="s">
        <v>157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O24" s="1"/>
    </row>
  </sheetData>
  <sheetProtection/>
  <mergeCells count="19">
    <mergeCell ref="F7:L7"/>
    <mergeCell ref="F8:L8"/>
    <mergeCell ref="F9:L10"/>
    <mergeCell ref="F11:L11"/>
    <mergeCell ref="D9:D10"/>
    <mergeCell ref="B24:L24"/>
    <mergeCell ref="J17:L17"/>
    <mergeCell ref="C17:C18"/>
    <mergeCell ref="G17:I17"/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</mergeCells>
  <printOptions/>
  <pageMargins left="0.2755905511811024" right="0.2755905511811024" top="0.2755905511811024" bottom="0.2755905511811024" header="0.5118110236220472" footer="0.5118110236220472"/>
  <pageSetup fitToWidth="2" fitToHeight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G26" sqref="A1:G26"/>
    </sheetView>
  </sheetViews>
  <sheetFormatPr defaultColWidth="9.140625" defaultRowHeight="12.75"/>
  <cols>
    <col min="1" max="1" width="9.140625" style="90" customWidth="1"/>
    <col min="2" max="2" width="28.57421875" style="90" customWidth="1"/>
    <col min="3" max="3" width="16.7109375" style="90" customWidth="1"/>
    <col min="4" max="4" width="15.421875" style="90" customWidth="1"/>
    <col min="5" max="5" width="16.7109375" style="90" customWidth="1"/>
    <col min="6" max="16384" width="9.140625" style="90" customWidth="1"/>
  </cols>
  <sheetData>
    <row r="2" spans="1:5" ht="12.75">
      <c r="A2" s="87" t="s">
        <v>114</v>
      </c>
      <c r="B2" s="88" t="s">
        <v>31</v>
      </c>
      <c r="C2" s="89"/>
      <c r="D2" s="89"/>
      <c r="E2" s="89"/>
    </row>
    <row r="4" ht="12.75">
      <c r="E4" s="91" t="s">
        <v>5</v>
      </c>
    </row>
    <row r="5" spans="1:5" ht="12.75" customHeight="1">
      <c r="A5" s="162" t="s">
        <v>22</v>
      </c>
      <c r="B5" s="162" t="s">
        <v>23</v>
      </c>
      <c r="C5" s="163" t="s">
        <v>24</v>
      </c>
      <c r="D5" s="163" t="s">
        <v>25</v>
      </c>
      <c r="E5" s="163" t="s">
        <v>26</v>
      </c>
    </row>
    <row r="6" spans="1:5" ht="12.75">
      <c r="A6" s="162"/>
      <c r="B6" s="162"/>
      <c r="C6" s="164"/>
      <c r="D6" s="164"/>
      <c r="E6" s="164"/>
    </row>
    <row r="7" spans="1:5" ht="12.75">
      <c r="A7" s="92" t="s">
        <v>9</v>
      </c>
      <c r="B7" s="92" t="s">
        <v>32</v>
      </c>
      <c r="C7" s="93">
        <v>0</v>
      </c>
      <c r="D7" s="93"/>
      <c r="E7" s="93"/>
    </row>
    <row r="8" spans="1:5" ht="12.75">
      <c r="A8" s="93"/>
      <c r="B8" s="92" t="s">
        <v>33</v>
      </c>
      <c r="C8" s="93"/>
      <c r="D8" s="93"/>
      <c r="E8" s="93"/>
    </row>
    <row r="9" spans="1:5" ht="12.75">
      <c r="A9" s="92" t="s">
        <v>29</v>
      </c>
      <c r="B9" s="92" t="s">
        <v>34</v>
      </c>
      <c r="C9" s="93">
        <v>0</v>
      </c>
      <c r="D9" s="93"/>
      <c r="E9" s="93"/>
    </row>
    <row r="10" spans="1:5" ht="12.75">
      <c r="A10" s="92" t="s">
        <v>30</v>
      </c>
      <c r="B10" s="92" t="s">
        <v>35</v>
      </c>
      <c r="C10" s="93">
        <v>1586.232</v>
      </c>
      <c r="D10" s="93">
        <v>1552.806</v>
      </c>
      <c r="E10" s="93">
        <f>D10-C10</f>
        <v>-33.42599999999993</v>
      </c>
    </row>
    <row r="11" spans="1:5" ht="29.25" customHeight="1">
      <c r="A11" s="159" t="s">
        <v>115</v>
      </c>
      <c r="B11" s="160"/>
      <c r="C11" s="160"/>
      <c r="D11" s="160"/>
      <c r="E11" s="161"/>
    </row>
    <row r="12" spans="1:5" ht="12.75">
      <c r="A12" s="92" t="s">
        <v>11</v>
      </c>
      <c r="B12" s="92" t="s">
        <v>36</v>
      </c>
      <c r="C12" s="93">
        <f>C14</f>
        <v>0</v>
      </c>
      <c r="D12" s="93">
        <f>D14</f>
        <v>0</v>
      </c>
      <c r="E12" s="93">
        <f aca="true" t="shared" si="0" ref="E12:E17">SUM(D12)-C12</f>
        <v>0</v>
      </c>
    </row>
    <row r="13" spans="1:5" ht="12.75">
      <c r="A13" s="93"/>
      <c r="B13" s="92" t="s">
        <v>33</v>
      </c>
      <c r="C13" s="93"/>
      <c r="D13" s="93"/>
      <c r="E13" s="93">
        <f t="shared" si="0"/>
        <v>0</v>
      </c>
    </row>
    <row r="14" spans="1:5" ht="12.75">
      <c r="A14" s="94" t="s">
        <v>43</v>
      </c>
      <c r="B14" s="92" t="s">
        <v>48</v>
      </c>
      <c r="C14" s="93">
        <v>0</v>
      </c>
      <c r="D14" s="93">
        <v>0</v>
      </c>
      <c r="E14" s="93">
        <f t="shared" si="0"/>
        <v>0</v>
      </c>
    </row>
    <row r="15" spans="1:5" ht="12.75">
      <c r="A15" s="94" t="s">
        <v>42</v>
      </c>
      <c r="B15" s="92" t="s">
        <v>37</v>
      </c>
      <c r="C15" s="93">
        <v>0</v>
      </c>
      <c r="D15" s="93">
        <v>0</v>
      </c>
      <c r="E15" s="93">
        <f t="shared" si="0"/>
        <v>0</v>
      </c>
    </row>
    <row r="16" spans="1:5" ht="12.75">
      <c r="A16" s="94" t="s">
        <v>41</v>
      </c>
      <c r="B16" s="92" t="s">
        <v>38</v>
      </c>
      <c r="C16" s="93">
        <v>0</v>
      </c>
      <c r="D16" s="93">
        <v>0</v>
      </c>
      <c r="E16" s="93">
        <f t="shared" si="0"/>
        <v>0</v>
      </c>
    </row>
    <row r="17" spans="1:5" ht="12.75">
      <c r="A17" s="92" t="s">
        <v>40</v>
      </c>
      <c r="B17" s="92" t="s">
        <v>39</v>
      </c>
      <c r="C17" s="93">
        <v>0</v>
      </c>
      <c r="D17" s="93">
        <v>0</v>
      </c>
      <c r="E17" s="93">
        <f t="shared" si="0"/>
        <v>0</v>
      </c>
    </row>
    <row r="18" spans="1:5" ht="24.75" customHeight="1">
      <c r="A18" s="156" t="s">
        <v>123</v>
      </c>
      <c r="B18" s="157"/>
      <c r="C18" s="157"/>
      <c r="D18" s="157"/>
      <c r="E18" s="158"/>
    </row>
    <row r="19" spans="1:5" ht="12.75">
      <c r="A19" s="92" t="s">
        <v>13</v>
      </c>
      <c r="B19" s="92" t="s">
        <v>44</v>
      </c>
      <c r="C19" s="93">
        <v>0</v>
      </c>
      <c r="D19" s="93"/>
      <c r="E19" s="93"/>
    </row>
    <row r="20" spans="1:5" ht="12.75">
      <c r="A20" s="93"/>
      <c r="B20" s="92" t="s">
        <v>33</v>
      </c>
      <c r="C20" s="93"/>
      <c r="D20" s="93"/>
      <c r="E20" s="93"/>
    </row>
    <row r="21" spans="1:5" ht="12.75">
      <c r="A21" s="94" t="s">
        <v>46</v>
      </c>
      <c r="B21" s="92" t="s">
        <v>34</v>
      </c>
      <c r="C21" s="95">
        <v>0</v>
      </c>
      <c r="D21" s="93"/>
      <c r="E21" s="93"/>
    </row>
    <row r="22" spans="1:5" ht="12.75">
      <c r="A22" s="92" t="s">
        <v>47</v>
      </c>
      <c r="B22" s="92" t="s">
        <v>45</v>
      </c>
      <c r="C22" s="93">
        <v>0</v>
      </c>
      <c r="D22" s="93"/>
      <c r="E22" s="93"/>
    </row>
    <row r="23" spans="1:5" ht="27.75" customHeight="1">
      <c r="A23" s="159" t="s">
        <v>116</v>
      </c>
      <c r="B23" s="160"/>
      <c r="C23" s="160"/>
      <c r="D23" s="160"/>
      <c r="E23" s="161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82" zoomScaleNormal="82" zoomScalePageLayoutView="0" workbookViewId="0" topLeftCell="B13">
      <selection activeCell="D31" sqref="D31:F31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5.4218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7"/>
      <c r="D1" s="37"/>
      <c r="E1" s="37"/>
      <c r="F1" s="37"/>
      <c r="G1" s="36"/>
      <c r="H1" s="36"/>
      <c r="I1" s="36"/>
      <c r="J1" s="36"/>
      <c r="K1" s="1"/>
    </row>
    <row r="2" spans="1:14" ht="13.5" customHeight="1">
      <c r="A2" s="1"/>
      <c r="B2" s="1"/>
      <c r="C2" s="165" t="s">
        <v>61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7" ht="17.25" customHeight="1">
      <c r="A3" s="1"/>
      <c r="B3" s="1"/>
      <c r="K3" s="1"/>
      <c r="Q3" s="58" t="s">
        <v>62</v>
      </c>
    </row>
    <row r="4" spans="1:19" ht="25.5" customHeight="1">
      <c r="A4" s="1"/>
      <c r="B4" s="1"/>
      <c r="C4" s="35" t="s">
        <v>60</v>
      </c>
      <c r="D4" s="171" t="s">
        <v>23</v>
      </c>
      <c r="E4" s="171"/>
      <c r="F4" s="171"/>
      <c r="G4" s="194" t="s">
        <v>72</v>
      </c>
      <c r="H4" s="195"/>
      <c r="I4" s="196"/>
      <c r="J4" s="183" t="s">
        <v>25</v>
      </c>
      <c r="K4" s="184"/>
      <c r="L4" s="184"/>
      <c r="M4" s="184"/>
      <c r="N4" s="184"/>
      <c r="O4" s="183" t="s">
        <v>26</v>
      </c>
      <c r="P4" s="184"/>
      <c r="Q4" s="184"/>
      <c r="R4" s="43"/>
      <c r="S4" s="43"/>
    </row>
    <row r="5" spans="1:17" ht="25.5" customHeight="1">
      <c r="A5" s="1"/>
      <c r="B5" s="1"/>
      <c r="C5" s="35"/>
      <c r="D5" s="171"/>
      <c r="E5" s="171"/>
      <c r="F5" s="171"/>
      <c r="G5" s="34" t="s">
        <v>2</v>
      </c>
      <c r="H5" s="34" t="s">
        <v>59</v>
      </c>
      <c r="I5" s="34" t="s">
        <v>4</v>
      </c>
      <c r="J5" s="33" t="s">
        <v>2</v>
      </c>
      <c r="K5" s="33" t="s">
        <v>59</v>
      </c>
      <c r="L5" s="33" t="s">
        <v>58</v>
      </c>
      <c r="M5" s="33" t="s">
        <v>3</v>
      </c>
      <c r="N5" s="33" t="s">
        <v>4</v>
      </c>
      <c r="O5" s="32" t="s">
        <v>2</v>
      </c>
      <c r="P5" s="32" t="s">
        <v>59</v>
      </c>
      <c r="Q5" s="31" t="s">
        <v>4</v>
      </c>
    </row>
    <row r="6" spans="3:17" ht="13.5" customHeight="1">
      <c r="C6" s="30" t="s">
        <v>55</v>
      </c>
      <c r="D6" s="180">
        <v>2</v>
      </c>
      <c r="E6" s="181"/>
      <c r="F6" s="182"/>
      <c r="G6" s="29">
        <v>3</v>
      </c>
      <c r="H6" s="29">
        <v>4</v>
      </c>
      <c r="I6" s="29">
        <v>5</v>
      </c>
      <c r="J6" s="29">
        <v>6</v>
      </c>
      <c r="K6" s="29" t="s">
        <v>57</v>
      </c>
      <c r="L6" s="29" t="s">
        <v>56</v>
      </c>
      <c r="M6" s="29">
        <v>7</v>
      </c>
      <c r="N6" s="29">
        <v>8</v>
      </c>
      <c r="O6" s="27">
        <v>9</v>
      </c>
      <c r="P6" s="27">
        <v>10</v>
      </c>
      <c r="Q6" s="27">
        <v>11</v>
      </c>
    </row>
    <row r="7" spans="3:17" ht="13.5" customHeight="1" thickBot="1">
      <c r="C7" s="172" t="s">
        <v>66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3:17" ht="101.25" customHeight="1" thickBot="1">
      <c r="C8" s="185" t="str">
        <f>'5.1.'!C22</f>
        <v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7"/>
    </row>
    <row r="9" spans="1:17" ht="13.5" customHeight="1">
      <c r="A9" s="1"/>
      <c r="B9" s="1"/>
      <c r="C9" s="41" t="s">
        <v>55</v>
      </c>
      <c r="D9" s="166" t="s">
        <v>54</v>
      </c>
      <c r="E9" s="167"/>
      <c r="F9" s="168"/>
      <c r="G9" s="62"/>
      <c r="H9" s="63"/>
      <c r="I9" s="64" t="s">
        <v>49</v>
      </c>
      <c r="J9" s="24"/>
      <c r="K9" s="24"/>
      <c r="L9" s="24"/>
      <c r="M9" s="24"/>
      <c r="N9" s="24"/>
      <c r="O9" s="65"/>
      <c r="P9" s="65"/>
      <c r="Q9" s="65"/>
    </row>
    <row r="10" spans="1:17" ht="25.5" customHeight="1">
      <c r="A10" s="1"/>
      <c r="B10" s="1"/>
      <c r="C10" s="20" t="s">
        <v>49</v>
      </c>
      <c r="D10" s="175" t="s">
        <v>137</v>
      </c>
      <c r="E10" s="176"/>
      <c r="F10" s="177"/>
      <c r="G10" s="128"/>
      <c r="H10" s="129">
        <v>8</v>
      </c>
      <c r="I10" s="126">
        <f>H10</f>
        <v>8</v>
      </c>
      <c r="J10" s="102"/>
      <c r="K10" s="23"/>
      <c r="L10" s="23"/>
      <c r="M10" s="129">
        <v>8</v>
      </c>
      <c r="N10" s="126">
        <f>M10</f>
        <v>8</v>
      </c>
      <c r="O10" s="106"/>
      <c r="P10" s="106">
        <f>O10</f>
        <v>0</v>
      </c>
      <c r="Q10" s="106">
        <f>SUM(O10:P10)</f>
        <v>0</v>
      </c>
    </row>
    <row r="11" spans="1:17" ht="33" customHeight="1">
      <c r="A11" s="1"/>
      <c r="B11" s="1"/>
      <c r="C11" s="22"/>
      <c r="D11" s="188" t="s">
        <v>138</v>
      </c>
      <c r="E11" s="189"/>
      <c r="F11" s="190"/>
      <c r="G11" s="128"/>
      <c r="H11" s="129">
        <v>2</v>
      </c>
      <c r="I11" s="126">
        <f aca="true" t="shared" si="0" ref="I11:I17">H11</f>
        <v>2</v>
      </c>
      <c r="J11" s="124"/>
      <c r="K11" s="127"/>
      <c r="L11" s="127"/>
      <c r="M11" s="129">
        <v>2</v>
      </c>
      <c r="N11" s="126">
        <f aca="true" t="shared" si="1" ref="N11:N17">M11</f>
        <v>2</v>
      </c>
      <c r="O11" s="127"/>
      <c r="P11" s="127">
        <v>0</v>
      </c>
      <c r="Q11" s="127">
        <f>SUM(O11:P11)</f>
        <v>0</v>
      </c>
    </row>
    <row r="12" spans="1:17" ht="66.75" customHeight="1">
      <c r="A12" s="1"/>
      <c r="B12" s="1"/>
      <c r="C12" s="22"/>
      <c r="D12" s="188" t="s">
        <v>139</v>
      </c>
      <c r="E12" s="189"/>
      <c r="F12" s="190"/>
      <c r="G12" s="128"/>
      <c r="H12" s="130">
        <v>12161.782</v>
      </c>
      <c r="I12" s="75">
        <f t="shared" si="0"/>
        <v>12161.782</v>
      </c>
      <c r="J12" s="101"/>
      <c r="K12" s="131"/>
      <c r="L12" s="131"/>
      <c r="M12" s="130">
        <v>12161.782</v>
      </c>
      <c r="N12" s="75">
        <f t="shared" si="1"/>
        <v>12161.782</v>
      </c>
      <c r="O12" s="131"/>
      <c r="P12" s="131">
        <f aca="true" t="shared" si="2" ref="P12:P17">M12-H12</f>
        <v>0</v>
      </c>
      <c r="Q12" s="131">
        <f aca="true" t="shared" si="3" ref="Q12:Q17">P12</f>
        <v>0</v>
      </c>
    </row>
    <row r="13" spans="1:17" ht="25.5" customHeight="1">
      <c r="A13" s="1"/>
      <c r="B13" s="1"/>
      <c r="C13" s="22"/>
      <c r="D13" s="188" t="s">
        <v>140</v>
      </c>
      <c r="E13" s="189"/>
      <c r="F13" s="190"/>
      <c r="G13" s="128"/>
      <c r="H13" s="130">
        <v>10551.552</v>
      </c>
      <c r="I13" s="75">
        <f t="shared" si="0"/>
        <v>10551.552</v>
      </c>
      <c r="J13" s="101"/>
      <c r="K13" s="131"/>
      <c r="L13" s="131"/>
      <c r="M13" s="130">
        <v>10551.552</v>
      </c>
      <c r="N13" s="75">
        <f t="shared" si="1"/>
        <v>10551.552</v>
      </c>
      <c r="O13" s="131"/>
      <c r="P13" s="131">
        <f t="shared" si="2"/>
        <v>0</v>
      </c>
      <c r="Q13" s="131">
        <f t="shared" si="3"/>
        <v>0</v>
      </c>
    </row>
    <row r="14" spans="1:17" ht="38.25" customHeight="1">
      <c r="A14" s="1"/>
      <c r="B14" s="1"/>
      <c r="C14" s="22"/>
      <c r="D14" s="188" t="s">
        <v>141</v>
      </c>
      <c r="E14" s="189"/>
      <c r="F14" s="190"/>
      <c r="G14" s="128"/>
      <c r="H14" s="130">
        <v>24</v>
      </c>
      <c r="I14" s="75">
        <f t="shared" si="0"/>
        <v>24</v>
      </c>
      <c r="J14" s="101"/>
      <c r="K14" s="131"/>
      <c r="L14" s="131"/>
      <c r="M14" s="130">
        <v>24</v>
      </c>
      <c r="N14" s="75">
        <f t="shared" si="1"/>
        <v>24</v>
      </c>
      <c r="O14" s="131"/>
      <c r="P14" s="131">
        <f t="shared" si="2"/>
        <v>0</v>
      </c>
      <c r="Q14" s="131">
        <f t="shared" si="3"/>
        <v>0</v>
      </c>
    </row>
    <row r="15" spans="1:17" ht="30.75" customHeight="1">
      <c r="A15" s="1"/>
      <c r="B15" s="1"/>
      <c r="C15" s="22"/>
      <c r="D15" s="188" t="s">
        <v>142</v>
      </c>
      <c r="E15" s="189"/>
      <c r="F15" s="190"/>
      <c r="G15" s="128"/>
      <c r="H15" s="130">
        <v>1586.232</v>
      </c>
      <c r="I15" s="75">
        <f t="shared" si="0"/>
        <v>1586.232</v>
      </c>
      <c r="J15" s="101"/>
      <c r="K15" s="131"/>
      <c r="L15" s="131"/>
      <c r="M15" s="130">
        <v>1586.232</v>
      </c>
      <c r="N15" s="75">
        <f t="shared" si="1"/>
        <v>1586.232</v>
      </c>
      <c r="O15" s="131"/>
      <c r="P15" s="131">
        <f t="shared" si="2"/>
        <v>0</v>
      </c>
      <c r="Q15" s="131">
        <f t="shared" si="3"/>
        <v>0</v>
      </c>
    </row>
    <row r="16" spans="1:17" ht="35.25" customHeight="1">
      <c r="A16" s="1"/>
      <c r="B16" s="1"/>
      <c r="C16" s="22"/>
      <c r="D16" s="188" t="s">
        <v>143</v>
      </c>
      <c r="E16" s="189"/>
      <c r="F16" s="190"/>
      <c r="G16" s="128"/>
      <c r="H16" s="130">
        <v>1586.232</v>
      </c>
      <c r="I16" s="75">
        <f t="shared" si="0"/>
        <v>1586.232</v>
      </c>
      <c r="J16" s="101"/>
      <c r="K16" s="131"/>
      <c r="L16" s="131"/>
      <c r="M16" s="130">
        <v>1552.80638</v>
      </c>
      <c r="N16" s="75">
        <f t="shared" si="1"/>
        <v>1552.80638</v>
      </c>
      <c r="O16" s="131"/>
      <c r="P16" s="131">
        <f t="shared" si="2"/>
        <v>-33.42561999999998</v>
      </c>
      <c r="Q16" s="131">
        <f t="shared" si="3"/>
        <v>-33.42561999999998</v>
      </c>
    </row>
    <row r="17" spans="1:17" ht="33" customHeight="1">
      <c r="A17" s="1"/>
      <c r="B17" s="1"/>
      <c r="C17" s="22"/>
      <c r="D17" s="188" t="s">
        <v>144</v>
      </c>
      <c r="E17" s="189"/>
      <c r="F17" s="190"/>
      <c r="G17" s="128"/>
      <c r="H17" s="130">
        <v>1586.232</v>
      </c>
      <c r="I17" s="75">
        <f t="shared" si="0"/>
        <v>1586.232</v>
      </c>
      <c r="J17" s="101"/>
      <c r="K17" s="131"/>
      <c r="L17" s="131"/>
      <c r="M17" s="130">
        <v>1552.80638</v>
      </c>
      <c r="N17" s="75">
        <f t="shared" si="1"/>
        <v>1552.80638</v>
      </c>
      <c r="O17" s="131"/>
      <c r="P17" s="131">
        <f t="shared" si="2"/>
        <v>-33.42561999999998</v>
      </c>
      <c r="Q17" s="131">
        <f t="shared" si="3"/>
        <v>-33.42561999999998</v>
      </c>
    </row>
    <row r="18" spans="1:17" ht="13.5" customHeight="1">
      <c r="A18" s="1"/>
      <c r="B18" s="1"/>
      <c r="C18" s="22"/>
      <c r="D18" s="178" t="s">
        <v>64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37.5" customHeight="1">
      <c r="A19" s="1"/>
      <c r="B19" s="1"/>
      <c r="C19" s="198" t="s">
        <v>145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200"/>
    </row>
    <row r="20" spans="1:17" ht="13.5" customHeight="1">
      <c r="A20" s="1"/>
      <c r="B20" s="1"/>
      <c r="C20" s="21" t="s">
        <v>53</v>
      </c>
      <c r="D20" s="206" t="s">
        <v>52</v>
      </c>
      <c r="E20" s="207"/>
      <c r="F20" s="207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9"/>
    </row>
    <row r="21" spans="1:17" ht="30" customHeight="1">
      <c r="A21" s="1"/>
      <c r="B21" s="1"/>
      <c r="C21" s="20" t="s">
        <v>49</v>
      </c>
      <c r="D21" s="191" t="s">
        <v>146</v>
      </c>
      <c r="E21" s="192"/>
      <c r="F21" s="193"/>
      <c r="G21" s="112">
        <v>0</v>
      </c>
      <c r="H21" s="112">
        <v>8</v>
      </c>
      <c r="I21" s="113">
        <v>8</v>
      </c>
      <c r="J21" s="112"/>
      <c r="K21" s="25"/>
      <c r="L21" s="25"/>
      <c r="M21" s="114">
        <v>8</v>
      </c>
      <c r="N21" s="114">
        <v>8</v>
      </c>
      <c r="O21" s="115">
        <f>SUM(J21-G21)</f>
        <v>0</v>
      </c>
      <c r="P21" s="115">
        <f>SUM(M21-H21)</f>
        <v>0</v>
      </c>
      <c r="Q21" s="115">
        <f>SUM(O21:P21)</f>
        <v>0</v>
      </c>
    </row>
    <row r="22" spans="1:17" ht="36.75" customHeight="1">
      <c r="A22" s="1"/>
      <c r="B22" s="1"/>
      <c r="C22" s="20" t="s">
        <v>49</v>
      </c>
      <c r="D22" s="210" t="s">
        <v>147</v>
      </c>
      <c r="E22" s="211"/>
      <c r="F22" s="212"/>
      <c r="G22" s="112">
        <v>0</v>
      </c>
      <c r="H22" s="112">
        <v>2</v>
      </c>
      <c r="I22" s="113">
        <v>2</v>
      </c>
      <c r="J22" s="112"/>
      <c r="K22" s="25"/>
      <c r="L22" s="25"/>
      <c r="M22" s="114">
        <v>2</v>
      </c>
      <c r="N22" s="114">
        <v>2</v>
      </c>
      <c r="O22" s="115">
        <f>SUM(J22-G22)</f>
        <v>0</v>
      </c>
      <c r="P22" s="115">
        <f>SUM(M22-H22)</f>
        <v>0</v>
      </c>
      <c r="Q22" s="115">
        <f>SUM(O22:P22)</f>
        <v>0</v>
      </c>
    </row>
    <row r="23" spans="1:17" ht="45.75" customHeight="1">
      <c r="A23" s="1"/>
      <c r="B23" s="1"/>
      <c r="C23" s="203" t="s">
        <v>150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1:17" ht="20.25" customHeight="1">
      <c r="A24" s="1"/>
      <c r="B24" s="1"/>
      <c r="C24" s="77">
        <v>3</v>
      </c>
      <c r="D24" s="225" t="s">
        <v>51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20.25" customHeight="1">
      <c r="A25" s="1"/>
      <c r="B25" s="1"/>
      <c r="C25" s="5"/>
      <c r="D25" s="197" t="s">
        <v>148</v>
      </c>
      <c r="E25" s="192"/>
      <c r="F25" s="193"/>
      <c r="G25" s="118"/>
      <c r="H25" s="118">
        <v>19146</v>
      </c>
      <c r="I25" s="119">
        <f>SUM(G25:H25)</f>
        <v>19146</v>
      </c>
      <c r="J25" s="118"/>
      <c r="K25" s="120"/>
      <c r="L25" s="120"/>
      <c r="M25" s="120">
        <v>19146</v>
      </c>
      <c r="N25" s="118">
        <f>SUM(J25:M25)</f>
        <v>19146</v>
      </c>
      <c r="O25" s="121">
        <f>SUM(J25-G25)</f>
        <v>0</v>
      </c>
      <c r="P25" s="121">
        <f>SUM(M25-H25)</f>
        <v>0</v>
      </c>
      <c r="Q25" s="121">
        <f>SUM(O25:P25)</f>
        <v>0</v>
      </c>
    </row>
    <row r="26" spans="1:17" ht="20.25" customHeight="1">
      <c r="A26" s="1"/>
      <c r="B26" s="1"/>
      <c r="C26" s="5"/>
      <c r="D26" s="197" t="s">
        <v>148</v>
      </c>
      <c r="E26" s="192"/>
      <c r="F26" s="193"/>
      <c r="G26" s="112"/>
      <c r="H26" s="118">
        <v>19146</v>
      </c>
      <c r="I26" s="116">
        <f>SUM(G26:H26)</f>
        <v>19146</v>
      </c>
      <c r="J26" s="112"/>
      <c r="K26" s="117"/>
      <c r="L26" s="117"/>
      <c r="M26" s="120">
        <v>19146</v>
      </c>
      <c r="N26" s="112">
        <f>SUM(J26:M26)</f>
        <v>19146</v>
      </c>
      <c r="O26" s="115">
        <f>SUM(J26-G26)</f>
        <v>0</v>
      </c>
      <c r="P26" s="115">
        <f>SUM(M26-H26)</f>
        <v>0</v>
      </c>
      <c r="Q26" s="115">
        <f>SUM(O26:P26)</f>
        <v>0</v>
      </c>
    </row>
    <row r="27" spans="1:17" ht="15.75" customHeight="1">
      <c r="A27" s="1"/>
      <c r="B27" s="1"/>
      <c r="C27" s="5"/>
      <c r="D27" s="197" t="s">
        <v>149</v>
      </c>
      <c r="E27" s="192"/>
      <c r="F27" s="193"/>
      <c r="G27" s="112"/>
      <c r="H27" s="118">
        <v>3000</v>
      </c>
      <c r="I27" s="116">
        <f>SUM(G27:H27)</f>
        <v>3000</v>
      </c>
      <c r="J27" s="112"/>
      <c r="K27" s="117"/>
      <c r="L27" s="117"/>
      <c r="M27" s="120">
        <v>3000</v>
      </c>
      <c r="N27" s="112">
        <f>SUM(J27:M27)</f>
        <v>3000</v>
      </c>
      <c r="O27" s="115">
        <f>SUM(J27-G27)</f>
        <v>0</v>
      </c>
      <c r="P27" s="115">
        <f>SUM(M27-H27)</f>
        <v>0</v>
      </c>
      <c r="Q27" s="115">
        <f>SUM(O27:P27)</f>
        <v>0</v>
      </c>
    </row>
    <row r="28" spans="1:20" ht="20.25" customHeight="1">
      <c r="A28" s="1"/>
      <c r="B28" s="1"/>
      <c r="C28" s="169" t="s">
        <v>63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76"/>
      <c r="S28" s="76"/>
      <c r="T28" s="76"/>
    </row>
    <row r="29" spans="1:17" ht="20.25" customHeight="1">
      <c r="A29" s="1"/>
      <c r="B29" s="1"/>
      <c r="C29" s="79">
        <v>4</v>
      </c>
      <c r="D29" s="201" t="s">
        <v>50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</row>
    <row r="30" spans="1:17" ht="36.75" customHeight="1">
      <c r="A30" s="1"/>
      <c r="B30" s="1"/>
      <c r="C30" s="77"/>
      <c r="D30" s="221" t="s">
        <v>151</v>
      </c>
      <c r="E30" s="222"/>
      <c r="F30" s="223"/>
      <c r="G30" s="112"/>
      <c r="H30" s="112">
        <f>G30</f>
        <v>0</v>
      </c>
      <c r="I30" s="116">
        <f>H30</f>
        <v>0</v>
      </c>
      <c r="J30" s="118">
        <v>0</v>
      </c>
      <c r="K30" s="120"/>
      <c r="L30" s="120"/>
      <c r="M30" s="120">
        <v>0</v>
      </c>
      <c r="N30" s="118">
        <f>J30</f>
        <v>0</v>
      </c>
      <c r="O30" s="121">
        <f>J30-G30</f>
        <v>0</v>
      </c>
      <c r="P30" s="121">
        <v>0</v>
      </c>
      <c r="Q30" s="121">
        <f>SUM(O30:P30)</f>
        <v>0</v>
      </c>
    </row>
    <row r="31" spans="1:17" ht="33.75" customHeight="1">
      <c r="A31" s="1"/>
      <c r="B31" s="1"/>
      <c r="C31" s="77"/>
      <c r="D31" s="214" t="s">
        <v>152</v>
      </c>
      <c r="E31" s="215"/>
      <c r="F31" s="216"/>
      <c r="G31" s="112"/>
      <c r="H31" s="112">
        <v>100</v>
      </c>
      <c r="I31" s="116">
        <v>100</v>
      </c>
      <c r="J31" s="118">
        <v>0</v>
      </c>
      <c r="K31" s="120"/>
      <c r="L31" s="120"/>
      <c r="M31" s="120">
        <v>100</v>
      </c>
      <c r="N31" s="118">
        <v>100</v>
      </c>
      <c r="O31" s="121">
        <f>J31-G31</f>
        <v>0</v>
      </c>
      <c r="P31" s="121">
        <v>0</v>
      </c>
      <c r="Q31" s="121">
        <f>SUM(O31:P31)</f>
        <v>0</v>
      </c>
    </row>
    <row r="32" spans="1:17" ht="25.5" customHeight="1">
      <c r="A32" s="1"/>
      <c r="B32" s="1"/>
      <c r="C32" s="153" t="s">
        <v>131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8"/>
    </row>
    <row r="33" ht="12.75">
      <c r="D33" s="18"/>
    </row>
    <row r="35" spans="4:5" s="58" customFormat="1" ht="11.25">
      <c r="D35" s="59" t="s">
        <v>67</v>
      </c>
      <c r="E35" s="58" t="s">
        <v>68</v>
      </c>
    </row>
    <row r="36" spans="4:5" ht="12.75">
      <c r="D36" s="39"/>
      <c r="E36" s="11"/>
    </row>
    <row r="37" spans="4:18" ht="30" customHeight="1">
      <c r="D37" s="224" t="s">
        <v>65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7"/>
    </row>
    <row r="38" spans="1:17" s="7" customFormat="1" ht="21" customHeight="1">
      <c r="A38" s="17" t="s">
        <v>69</v>
      </c>
      <c r="B38" s="17"/>
      <c r="D38" s="213" t="s">
        <v>70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</row>
    <row r="39" spans="4:17" ht="25.5" customHeight="1"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</row>
    <row r="40" spans="1:17" ht="12.75">
      <c r="A40" s="1"/>
      <c r="B40" s="1"/>
      <c r="C40" s="1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</row>
    <row r="41" spans="1:11" ht="16.5" customHeight="1">
      <c r="A41" s="1"/>
      <c r="B41" s="1"/>
      <c r="C41" s="1"/>
      <c r="D41" s="218"/>
      <c r="E41" s="218"/>
      <c r="F41" s="218"/>
      <c r="G41" s="219"/>
      <c r="H41" s="219"/>
      <c r="I41" s="219"/>
      <c r="J41" s="1"/>
      <c r="K41" s="1"/>
    </row>
    <row r="42" spans="1:11" ht="20.25" customHeight="1">
      <c r="A42" s="1"/>
      <c r="B42" s="1"/>
      <c r="C42" s="1"/>
      <c r="D42" s="1"/>
      <c r="E42" s="1"/>
      <c r="F42" s="1"/>
      <c r="G42" s="217"/>
      <c r="H42" s="217"/>
      <c r="I42" s="217"/>
      <c r="J42" s="1"/>
      <c r="K42" s="1"/>
    </row>
    <row r="43" spans="1:11" ht="13.5" customHeight="1">
      <c r="A43" s="1"/>
      <c r="B43" s="1"/>
      <c r="C43" s="1"/>
      <c r="D43" s="220"/>
      <c r="E43" s="220"/>
      <c r="F43" s="220"/>
      <c r="G43" s="1"/>
      <c r="H43" s="1"/>
      <c r="I43" s="1"/>
      <c r="J43" s="1"/>
      <c r="K43" s="1"/>
    </row>
    <row r="44" spans="1:11" ht="14.25" customHeight="1">
      <c r="A44" s="1"/>
      <c r="B44" s="1"/>
      <c r="C44" s="1"/>
      <c r="D44" s="218"/>
      <c r="E44" s="218"/>
      <c r="F44" s="218"/>
      <c r="G44" s="219"/>
      <c r="H44" s="219"/>
      <c r="I44" s="219"/>
      <c r="J44" s="1"/>
      <c r="K44" s="1"/>
    </row>
    <row r="45" spans="1:11" ht="7.5" customHeight="1">
      <c r="A45" s="1"/>
      <c r="B45" s="1"/>
      <c r="C45" s="1"/>
      <c r="D45" s="1"/>
      <c r="E45" s="1"/>
      <c r="F45" s="1"/>
      <c r="G45" s="217"/>
      <c r="H45" s="217"/>
      <c r="I45" s="217"/>
      <c r="J45" s="1"/>
      <c r="K45" s="1"/>
    </row>
    <row r="46" spans="4:9" ht="12.75">
      <c r="D46" s="42"/>
      <c r="E46" s="42"/>
      <c r="F46" s="42"/>
      <c r="G46" s="42"/>
      <c r="H46" s="42"/>
      <c r="I46" s="42"/>
    </row>
    <row r="47" spans="4:9" ht="12.75">
      <c r="D47" s="42"/>
      <c r="E47" s="42"/>
      <c r="F47" s="42"/>
      <c r="G47" s="42"/>
      <c r="H47" s="42"/>
      <c r="I47" s="42"/>
    </row>
    <row r="48" spans="4:9" ht="12.75">
      <c r="D48" s="42"/>
      <c r="E48" s="42"/>
      <c r="F48" s="42"/>
      <c r="G48" s="42"/>
      <c r="H48" s="42"/>
      <c r="I48" s="42"/>
    </row>
  </sheetData>
  <sheetProtection/>
  <mergeCells count="44">
    <mergeCell ref="D17:F17"/>
    <mergeCell ref="D30:F30"/>
    <mergeCell ref="D37:Q37"/>
    <mergeCell ref="D44:F44"/>
    <mergeCell ref="D38:Q38"/>
    <mergeCell ref="D24:Q24"/>
    <mergeCell ref="C32:Q32"/>
    <mergeCell ref="D40:Q40"/>
    <mergeCell ref="D39:Q39"/>
    <mergeCell ref="D31:F31"/>
    <mergeCell ref="G45:I45"/>
    <mergeCell ref="D41:F41"/>
    <mergeCell ref="G41:I41"/>
    <mergeCell ref="G42:I42"/>
    <mergeCell ref="D43:F43"/>
    <mergeCell ref="G44:I44"/>
    <mergeCell ref="D27:F27"/>
    <mergeCell ref="C19:Q19"/>
    <mergeCell ref="D29:Q29"/>
    <mergeCell ref="C23:Q23"/>
    <mergeCell ref="D25:F25"/>
    <mergeCell ref="D26:F26"/>
    <mergeCell ref="D20:Q20"/>
    <mergeCell ref="D22:F22"/>
    <mergeCell ref="O4:Q4"/>
    <mergeCell ref="C8:Q8"/>
    <mergeCell ref="D11:F11"/>
    <mergeCell ref="D21:F21"/>
    <mergeCell ref="G4:I4"/>
    <mergeCell ref="D12:F12"/>
    <mergeCell ref="D13:F13"/>
    <mergeCell ref="D14:F14"/>
    <mergeCell ref="D15:F15"/>
    <mergeCell ref="D16:F16"/>
    <mergeCell ref="C2:N2"/>
    <mergeCell ref="D9:F9"/>
    <mergeCell ref="C28:Q28"/>
    <mergeCell ref="D5:F5"/>
    <mergeCell ref="C7:Q7"/>
    <mergeCell ref="D10:F10"/>
    <mergeCell ref="D18:Q18"/>
    <mergeCell ref="D4:F4"/>
    <mergeCell ref="D6:F6"/>
    <mergeCell ref="J4:N4"/>
  </mergeCells>
  <printOptions/>
  <pageMargins left="0" right="0" top="0" bottom="0" header="0" footer="0"/>
  <pageSetup fitToHeight="1" fitToWidth="1" horizontalDpi="300" verticalDpi="300" orientation="landscape" pageOrder="overThenDown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96" zoomScaleNormal="96" zoomScalePageLayoutView="0" workbookViewId="0" topLeftCell="B19">
      <selection activeCell="R35" sqref="A1:R35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32.4218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7"/>
      <c r="D1" s="37"/>
      <c r="E1" s="37"/>
      <c r="F1" s="37"/>
      <c r="G1" s="36"/>
      <c r="H1" s="36"/>
      <c r="I1" s="36"/>
      <c r="J1" s="36"/>
      <c r="K1" s="1"/>
    </row>
    <row r="2" spans="1:11" ht="13.5" customHeight="1">
      <c r="A2" s="1"/>
      <c r="B2" s="1"/>
      <c r="C2" s="165" t="s">
        <v>71</v>
      </c>
      <c r="D2" s="165"/>
      <c r="E2" s="165"/>
      <c r="F2" s="165"/>
      <c r="G2" s="165"/>
      <c r="H2" s="165"/>
      <c r="I2" s="165"/>
      <c r="J2" s="165"/>
      <c r="K2" s="1"/>
    </row>
    <row r="3" spans="1:17" ht="17.25" customHeight="1">
      <c r="A3" s="1"/>
      <c r="B3" s="1"/>
      <c r="K3" s="1"/>
      <c r="Q3" s="58" t="s">
        <v>62</v>
      </c>
    </row>
    <row r="4" spans="1:19" ht="25.5" customHeight="1">
      <c r="A4" s="1"/>
      <c r="B4" s="1"/>
      <c r="C4" s="35" t="s">
        <v>60</v>
      </c>
      <c r="D4" s="171" t="s">
        <v>23</v>
      </c>
      <c r="E4" s="171"/>
      <c r="F4" s="171"/>
      <c r="G4" s="194" t="s">
        <v>73</v>
      </c>
      <c r="H4" s="195"/>
      <c r="I4" s="196"/>
      <c r="J4" s="183" t="s">
        <v>74</v>
      </c>
      <c r="K4" s="184"/>
      <c r="L4" s="184"/>
      <c r="M4" s="184"/>
      <c r="N4" s="184"/>
      <c r="O4" s="183" t="s">
        <v>75</v>
      </c>
      <c r="P4" s="184"/>
      <c r="Q4" s="184"/>
      <c r="R4" s="43"/>
      <c r="S4" s="43"/>
    </row>
    <row r="5" spans="1:17" ht="25.5" customHeight="1">
      <c r="A5" s="1"/>
      <c r="B5" s="1"/>
      <c r="C5" s="35"/>
      <c r="D5" s="171"/>
      <c r="E5" s="171"/>
      <c r="F5" s="171"/>
      <c r="G5" s="34" t="s">
        <v>2</v>
      </c>
      <c r="H5" s="34" t="s">
        <v>59</v>
      </c>
      <c r="I5" s="34" t="s">
        <v>4</v>
      </c>
      <c r="J5" s="33" t="s">
        <v>2</v>
      </c>
      <c r="K5" s="33" t="s">
        <v>59</v>
      </c>
      <c r="L5" s="33" t="s">
        <v>58</v>
      </c>
      <c r="M5" s="33" t="s">
        <v>3</v>
      </c>
      <c r="N5" s="33" t="s">
        <v>4</v>
      </c>
      <c r="O5" s="32" t="s">
        <v>2</v>
      </c>
      <c r="P5" s="32" t="s">
        <v>59</v>
      </c>
      <c r="Q5" s="31" t="s">
        <v>4</v>
      </c>
    </row>
    <row r="6" spans="1:17" ht="18" customHeight="1">
      <c r="A6" s="1"/>
      <c r="B6" s="1"/>
      <c r="C6" s="30" t="s">
        <v>55</v>
      </c>
      <c r="D6" s="251">
        <v>2</v>
      </c>
      <c r="E6" s="252"/>
      <c r="F6" s="253"/>
      <c r="G6" s="28">
        <v>3</v>
      </c>
      <c r="H6" s="28">
        <v>4</v>
      </c>
      <c r="I6" s="28">
        <v>5</v>
      </c>
      <c r="J6" s="28">
        <v>6</v>
      </c>
      <c r="K6" s="28" t="s">
        <v>57</v>
      </c>
      <c r="L6" s="28" t="s">
        <v>56</v>
      </c>
      <c r="M6" s="28">
        <v>7</v>
      </c>
      <c r="N6" s="28">
        <v>8</v>
      </c>
      <c r="O6" s="81">
        <v>9</v>
      </c>
      <c r="P6" s="81">
        <v>10</v>
      </c>
      <c r="Q6" s="81">
        <v>11</v>
      </c>
    </row>
    <row r="7" spans="1:17" ht="25.5" customHeight="1">
      <c r="A7" s="1"/>
      <c r="B7" s="1"/>
      <c r="C7" s="82"/>
      <c r="D7" s="229" t="s">
        <v>27</v>
      </c>
      <c r="E7" s="230"/>
      <c r="F7" s="230"/>
      <c r="G7" s="103">
        <v>2195.014</v>
      </c>
      <c r="H7" s="103"/>
      <c r="I7" s="103">
        <f>G7</f>
        <v>2195.014</v>
      </c>
      <c r="J7" s="103">
        <v>1552.80638</v>
      </c>
      <c r="K7" s="103"/>
      <c r="L7" s="103"/>
      <c r="M7" s="103"/>
      <c r="N7" s="103">
        <f>J7</f>
        <v>1552.80638</v>
      </c>
      <c r="O7" s="109">
        <f>J7/G7*100-100</f>
        <v>-29.257563733078698</v>
      </c>
      <c r="P7" s="109"/>
      <c r="Q7" s="109">
        <f>O7</f>
        <v>-29.257563733078698</v>
      </c>
    </row>
    <row r="8" spans="1:17" ht="25.5" customHeight="1">
      <c r="A8" s="1"/>
      <c r="B8" s="1"/>
      <c r="C8" s="235" t="s">
        <v>119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</row>
    <row r="9" spans="3:17" ht="39" customHeight="1">
      <c r="C9" s="153" t="s">
        <v>153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3:17" ht="13.5" customHeight="1">
      <c r="C10" s="231" t="s">
        <v>33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3:17" ht="27" customHeight="1" thickBot="1">
      <c r="C11" s="254" t="s">
        <v>113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6"/>
    </row>
    <row r="12" spans="3:17" ht="85.5" customHeight="1">
      <c r="C12" s="257" t="str">
        <f>'5.3. Показники '!C8:Q8</f>
        <v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/>
    </row>
    <row r="13" spans="1:17" ht="30" customHeight="1">
      <c r="A13" s="1"/>
      <c r="B13" s="1"/>
      <c r="C13" s="232" t="s">
        <v>76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4"/>
    </row>
    <row r="14" spans="1:17" ht="14.25" customHeight="1">
      <c r="A14" s="1"/>
      <c r="B14" s="1"/>
      <c r="C14" s="84" t="s">
        <v>55</v>
      </c>
      <c r="D14" s="166" t="s">
        <v>54</v>
      </c>
      <c r="E14" s="167"/>
      <c r="F14" s="168"/>
      <c r="G14" s="85"/>
      <c r="H14" s="85"/>
      <c r="I14" s="26"/>
      <c r="J14" s="80"/>
      <c r="K14" s="80"/>
      <c r="L14" s="80"/>
      <c r="M14" s="80"/>
      <c r="N14" s="80"/>
      <c r="O14" s="86"/>
      <c r="P14" s="86"/>
      <c r="Q14" s="86"/>
    </row>
    <row r="15" spans="1:17" ht="18.75" customHeight="1">
      <c r="A15" s="1"/>
      <c r="B15" s="1"/>
      <c r="C15" s="84"/>
      <c r="D15" s="166" t="str">
        <f>'5.3. Показники '!D10:F10</f>
        <v>кількість осіб, які потребують поліпшення житлових умов</v>
      </c>
      <c r="E15" s="167"/>
      <c r="F15" s="168"/>
      <c r="G15" s="85"/>
      <c r="H15" s="85">
        <v>7</v>
      </c>
      <c r="I15" s="26">
        <v>7</v>
      </c>
      <c r="J15" s="122"/>
      <c r="K15" s="122"/>
      <c r="L15" s="122"/>
      <c r="M15" s="122">
        <f>'5.3. Показники '!M10</f>
        <v>8</v>
      </c>
      <c r="N15" s="122">
        <f>M15</f>
        <v>8</v>
      </c>
      <c r="O15" s="125"/>
      <c r="P15" s="125">
        <f>N15/I15*100-100</f>
        <v>14.285714285714278</v>
      </c>
      <c r="Q15" s="125">
        <f>P15</f>
        <v>14.285714285714278</v>
      </c>
    </row>
    <row r="16" spans="1:17" ht="27" customHeight="1">
      <c r="A16" s="1"/>
      <c r="B16" s="1"/>
      <c r="C16" s="84"/>
      <c r="D16" s="166" t="str">
        <f>'5.3. Показники '!D11:F11</f>
        <v>кількість осіб, яким грошова компенсація на придбання житла виплачена не в повному обсязі</v>
      </c>
      <c r="E16" s="167"/>
      <c r="F16" s="168"/>
      <c r="G16" s="85"/>
      <c r="H16" s="85"/>
      <c r="I16" s="26">
        <f>H16</f>
        <v>0</v>
      </c>
      <c r="J16" s="122"/>
      <c r="K16" s="123"/>
      <c r="L16" s="123"/>
      <c r="M16" s="122">
        <f>'5.3. Показники '!M11</f>
        <v>2</v>
      </c>
      <c r="N16" s="122">
        <f aca="true" t="shared" si="0" ref="N16:N22">M16</f>
        <v>2</v>
      </c>
      <c r="O16" s="125"/>
      <c r="P16" s="125">
        <v>0</v>
      </c>
      <c r="Q16" s="125">
        <f aca="true" t="shared" si="1" ref="Q16:Q21">P16</f>
        <v>0</v>
      </c>
    </row>
    <row r="17" spans="1:17" ht="31.5" customHeight="1">
      <c r="A17" s="1"/>
      <c r="B17" s="1"/>
      <c r="C17" s="132"/>
      <c r="D17" s="166" t="str">
        <f>'5.3. Показники '!D12:F12</f>
        <v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v>
      </c>
      <c r="E17" s="167"/>
      <c r="F17" s="168"/>
      <c r="G17" s="133"/>
      <c r="H17" s="133">
        <v>7921.508</v>
      </c>
      <c r="I17" s="26">
        <f aca="true" t="shared" si="2" ref="I17:I22">H17</f>
        <v>7921.508</v>
      </c>
      <c r="J17" s="122"/>
      <c r="K17" s="134"/>
      <c r="L17" s="134"/>
      <c r="M17" s="122">
        <f>'5.3. Показники '!M12</f>
        <v>12161.782</v>
      </c>
      <c r="N17" s="122">
        <f t="shared" si="0"/>
        <v>12161.782</v>
      </c>
      <c r="O17" s="125"/>
      <c r="P17" s="125">
        <f>N17/I17*100-100</f>
        <v>53.528621065584986</v>
      </c>
      <c r="Q17" s="125">
        <f t="shared" si="1"/>
        <v>53.528621065584986</v>
      </c>
    </row>
    <row r="18" spans="1:17" ht="31.5" customHeight="1">
      <c r="A18" s="1"/>
      <c r="B18" s="1"/>
      <c r="C18" s="84"/>
      <c r="D18" s="166" t="str">
        <f>'5.3. Показники '!D13:F13</f>
        <v>обсяг витрат безпосередньо на придбання житла</v>
      </c>
      <c r="E18" s="167"/>
      <c r="F18" s="168"/>
      <c r="G18" s="85"/>
      <c r="H18" s="85">
        <v>7900.508</v>
      </c>
      <c r="I18" s="26">
        <f t="shared" si="2"/>
        <v>7900.508</v>
      </c>
      <c r="J18" s="122"/>
      <c r="K18" s="123"/>
      <c r="L18" s="123"/>
      <c r="M18" s="122">
        <f>'5.3. Показники '!M13</f>
        <v>10551.552</v>
      </c>
      <c r="N18" s="122">
        <f t="shared" si="0"/>
        <v>10551.552</v>
      </c>
      <c r="O18" s="125"/>
      <c r="P18" s="125">
        <f>N18/I18*100-100</f>
        <v>33.55536125018796</v>
      </c>
      <c r="Q18" s="125">
        <f t="shared" si="1"/>
        <v>33.55536125018796</v>
      </c>
    </row>
    <row r="19" spans="1:17" ht="14.25" customHeight="1">
      <c r="A19" s="1"/>
      <c r="B19" s="1"/>
      <c r="C19" s="84"/>
      <c r="D19" s="166" t="str">
        <f>'5.3. Показники '!D14:F14</f>
        <v>обсяг витрат, пов'язаних з оформленням права власності на житло та сплатою передбачених законодавством податків і зборів</v>
      </c>
      <c r="E19" s="167"/>
      <c r="F19" s="168"/>
      <c r="G19" s="85"/>
      <c r="H19" s="85">
        <v>21</v>
      </c>
      <c r="I19" s="26">
        <f t="shared" si="2"/>
        <v>21</v>
      </c>
      <c r="J19" s="122"/>
      <c r="K19" s="123"/>
      <c r="L19" s="123"/>
      <c r="M19" s="122">
        <f>'5.3. Показники '!M14</f>
        <v>24</v>
      </c>
      <c r="N19" s="122">
        <f t="shared" si="0"/>
        <v>24</v>
      </c>
      <c r="O19" s="125"/>
      <c r="P19" s="125">
        <f>N19/I19*100-100</f>
        <v>14.285714285714278</v>
      </c>
      <c r="Q19" s="125">
        <f t="shared" si="1"/>
        <v>14.285714285714278</v>
      </c>
    </row>
    <row r="20" spans="1:17" ht="31.5" customHeight="1">
      <c r="A20" s="1"/>
      <c r="B20" s="1"/>
      <c r="C20" s="84"/>
      <c r="D20" s="166" t="str">
        <f>'5.3. Показники '!D15:F15</f>
        <v>Обсяг грошової компенсації на придбання житла виплаченої заявнику не в повному обсязі</v>
      </c>
      <c r="E20" s="167"/>
      <c r="F20" s="168"/>
      <c r="G20" s="85"/>
      <c r="H20" s="85"/>
      <c r="I20" s="26">
        <f t="shared" si="2"/>
        <v>0</v>
      </c>
      <c r="J20" s="122"/>
      <c r="K20" s="123"/>
      <c r="L20" s="123"/>
      <c r="M20" s="122">
        <f>'5.3. Показники '!M15</f>
        <v>1586.232</v>
      </c>
      <c r="N20" s="122">
        <f t="shared" si="0"/>
        <v>1586.232</v>
      </c>
      <c r="O20" s="125"/>
      <c r="P20" s="125">
        <v>0</v>
      </c>
      <c r="Q20" s="125">
        <v>0</v>
      </c>
    </row>
    <row r="21" spans="1:17" ht="34.5" customHeight="1">
      <c r="A21" s="1"/>
      <c r="B21" s="1"/>
      <c r="C21" s="84"/>
      <c r="D21" s="166" t="str">
        <f>'5.3. Показники '!D16:F16</f>
        <v>Обсяг кошторисних призначень, передбачених на забезпечення виплати грошової компенсації за належні для отримання жилі приміщення, за рахунок коштів субвенції з державного бюджету</v>
      </c>
      <c r="E21" s="167"/>
      <c r="F21" s="168"/>
      <c r="G21" s="85"/>
      <c r="H21" s="85">
        <v>2195.014</v>
      </c>
      <c r="I21" s="26">
        <f t="shared" si="2"/>
        <v>2195.014</v>
      </c>
      <c r="J21" s="122"/>
      <c r="K21" s="123"/>
      <c r="L21" s="123"/>
      <c r="M21" s="122">
        <f>'5.3. Показники '!M16</f>
        <v>1552.80638</v>
      </c>
      <c r="N21" s="122">
        <f t="shared" si="0"/>
        <v>1552.80638</v>
      </c>
      <c r="O21" s="125"/>
      <c r="P21" s="125">
        <f>N21/I21*100-100</f>
        <v>-29.257563733078698</v>
      </c>
      <c r="Q21" s="125">
        <f t="shared" si="1"/>
        <v>-29.257563733078698</v>
      </c>
    </row>
    <row r="22" spans="1:17" ht="24" customHeight="1">
      <c r="A22" s="1"/>
      <c r="B22" s="1"/>
      <c r="C22" s="84"/>
      <c r="D22" s="166" t="str">
        <f>'5.3. Показники '!D17:F17</f>
        <v>зокрема грошова компенсація на придбання житла виплачена заявнику не в повному обсязі</v>
      </c>
      <c r="E22" s="167"/>
      <c r="F22" s="168"/>
      <c r="G22" s="85"/>
      <c r="H22" s="85"/>
      <c r="I22" s="26">
        <f t="shared" si="2"/>
        <v>0</v>
      </c>
      <c r="J22" s="122"/>
      <c r="K22" s="123"/>
      <c r="L22" s="123"/>
      <c r="M22" s="122">
        <f>'5.3. Показники '!M17</f>
        <v>1552.80638</v>
      </c>
      <c r="N22" s="122">
        <f t="shared" si="0"/>
        <v>1552.80638</v>
      </c>
      <c r="O22" s="125"/>
      <c r="P22" s="125">
        <v>0</v>
      </c>
      <c r="Q22" s="125">
        <v>0</v>
      </c>
    </row>
    <row r="23" spans="1:17" ht="17.25" customHeight="1">
      <c r="A23" s="1"/>
      <c r="B23" s="1"/>
      <c r="C23" s="41" t="s">
        <v>53</v>
      </c>
      <c r="D23" s="260" t="s">
        <v>52</v>
      </c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2"/>
    </row>
    <row r="24" spans="1:17" ht="21.75" customHeight="1">
      <c r="A24" s="1"/>
      <c r="B24" s="1"/>
      <c r="C24" s="83" t="s">
        <v>49</v>
      </c>
      <c r="D24" s="244" t="str">
        <f>'5.3. Показники '!D21:E21</f>
        <v>Кількість квартир (будинків), на придбання яких відповідно до рішення комісії розрахована грошова компенсація </v>
      </c>
      <c r="E24" s="244"/>
      <c r="F24" s="245"/>
      <c r="G24" s="112"/>
      <c r="H24" s="112">
        <v>7</v>
      </c>
      <c r="I24" s="112">
        <v>7</v>
      </c>
      <c r="J24" s="112">
        <f>'5.3. Показники '!J21</f>
        <v>0</v>
      </c>
      <c r="K24" s="117"/>
      <c r="L24" s="117"/>
      <c r="M24" s="117">
        <f>'5.3. Показники '!M21</f>
        <v>8</v>
      </c>
      <c r="N24" s="117">
        <v>8</v>
      </c>
      <c r="O24" s="104"/>
      <c r="P24" s="104">
        <f>N24/I24*100-100</f>
        <v>14.285714285714278</v>
      </c>
      <c r="Q24" s="104">
        <f>P24</f>
        <v>14.285714285714278</v>
      </c>
    </row>
    <row r="25" spans="1:17" ht="27" customHeight="1">
      <c r="A25" s="1"/>
      <c r="B25" s="1"/>
      <c r="C25" s="83" t="s">
        <v>49</v>
      </c>
      <c r="D25" s="244" t="str">
        <f>'5.3. Показники '!D22:E22</f>
        <v>Кількість придбаних квартир (будинків) (доплата грошової компенсації на придбання житла виплачена заявнику не в повному обсязі</v>
      </c>
      <c r="E25" s="244"/>
      <c r="F25" s="245"/>
      <c r="G25" s="112"/>
      <c r="H25" s="112">
        <v>0</v>
      </c>
      <c r="I25" s="112">
        <f>G25</f>
        <v>0</v>
      </c>
      <c r="J25" s="112">
        <f>'5.3. Показники '!J22</f>
        <v>0</v>
      </c>
      <c r="K25" s="117"/>
      <c r="L25" s="117"/>
      <c r="M25" s="117">
        <v>2</v>
      </c>
      <c r="N25" s="117">
        <v>2</v>
      </c>
      <c r="O25" s="104"/>
      <c r="P25" s="104">
        <v>0</v>
      </c>
      <c r="Q25" s="104">
        <f>O25</f>
        <v>0</v>
      </c>
    </row>
    <row r="26" spans="1:17" ht="24.75" customHeight="1">
      <c r="A26" s="1"/>
      <c r="B26" s="1"/>
      <c r="C26" s="22">
        <v>3</v>
      </c>
      <c r="D26" s="241" t="s">
        <v>51</v>
      </c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</row>
    <row r="27" spans="1:17" ht="13.5" customHeight="1">
      <c r="A27" s="1"/>
      <c r="B27" s="1"/>
      <c r="C27" s="83" t="s">
        <v>49</v>
      </c>
      <c r="D27" s="244" t="str">
        <f>'5.3. Показники '!D25:E25</f>
        <v>середня вартість 1 кв.м. придбаного житла, грн.</v>
      </c>
      <c r="E27" s="244"/>
      <c r="F27" s="245"/>
      <c r="G27" s="101"/>
      <c r="H27" s="101">
        <v>10975</v>
      </c>
      <c r="I27" s="101">
        <f>H27</f>
        <v>10975</v>
      </c>
      <c r="J27" s="118"/>
      <c r="K27" s="120"/>
      <c r="L27" s="120"/>
      <c r="M27" s="120">
        <f>'5.3. Показники '!M25</f>
        <v>19146</v>
      </c>
      <c r="N27" s="120">
        <f>M27</f>
        <v>19146</v>
      </c>
      <c r="O27" s="104"/>
      <c r="P27" s="104">
        <f>N27/I27*100-100</f>
        <v>74.4510250569476</v>
      </c>
      <c r="Q27" s="104">
        <f>O27</f>
        <v>0</v>
      </c>
    </row>
    <row r="28" spans="1:17" ht="14.25" customHeight="1">
      <c r="A28" s="1"/>
      <c r="B28" s="1"/>
      <c r="C28" s="83" t="s">
        <v>49</v>
      </c>
      <c r="D28" s="244" t="str">
        <f>'5.3. Показники '!D26:E26</f>
        <v>середня вартість 1 кв.м. придбаного житла, грн.</v>
      </c>
      <c r="E28" s="244"/>
      <c r="F28" s="245"/>
      <c r="G28" s="101"/>
      <c r="H28" s="101"/>
      <c r="I28" s="101">
        <f>G28</f>
        <v>0</v>
      </c>
      <c r="J28" s="112"/>
      <c r="K28" s="117"/>
      <c r="L28" s="117"/>
      <c r="M28" s="120">
        <f>'5.3. Показники '!M26</f>
        <v>19146</v>
      </c>
      <c r="N28" s="120">
        <f>M28</f>
        <v>19146</v>
      </c>
      <c r="O28" s="104"/>
      <c r="P28" s="104">
        <v>0</v>
      </c>
      <c r="Q28" s="104">
        <f>O28</f>
        <v>0</v>
      </c>
    </row>
    <row r="29" spans="1:17" ht="15" customHeight="1">
      <c r="A29" s="1"/>
      <c r="B29" s="1"/>
      <c r="C29" s="83" t="s">
        <v>49</v>
      </c>
      <c r="D29" s="244" t="str">
        <f>'5.3. Показники '!D27:E27</f>
        <v>Середня вартість витрат на оформлення права власності на житло, грн.</v>
      </c>
      <c r="E29" s="244"/>
      <c r="F29" s="245"/>
      <c r="G29" s="101"/>
      <c r="H29" s="101">
        <v>3000</v>
      </c>
      <c r="I29" s="101">
        <f>G29</f>
        <v>0</v>
      </c>
      <c r="J29" s="112"/>
      <c r="K29" s="117"/>
      <c r="L29" s="117"/>
      <c r="M29" s="120">
        <f>'5.3. Показники '!M27</f>
        <v>3000</v>
      </c>
      <c r="N29" s="120">
        <f>M29</f>
        <v>3000</v>
      </c>
      <c r="O29" s="104"/>
      <c r="P29" s="104">
        <v>0</v>
      </c>
      <c r="Q29" s="104">
        <f>O29</f>
        <v>0</v>
      </c>
    </row>
    <row r="30" spans="1:17" ht="20.25" customHeight="1">
      <c r="A30" s="1"/>
      <c r="B30" s="1"/>
      <c r="C30" s="79">
        <v>4</v>
      </c>
      <c r="D30" s="248" t="s">
        <v>50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50"/>
    </row>
    <row r="31" spans="1:17" ht="37.5" customHeight="1">
      <c r="A31" s="1"/>
      <c r="B31" s="1"/>
      <c r="C31" s="77"/>
      <c r="D31" s="238" t="str">
        <f>'5.3. Показники '!D30:E30</f>
        <v>Частка забезпечення житлом осіб, які потребують поліпшення житлових умов </v>
      </c>
      <c r="E31" s="239"/>
      <c r="F31" s="240"/>
      <c r="G31" s="124">
        <v>0</v>
      </c>
      <c r="H31" s="135">
        <v>27.7</v>
      </c>
      <c r="I31" s="118">
        <v>27.7</v>
      </c>
      <c r="J31" s="124">
        <f>'5.3. Показники '!J30</f>
        <v>0</v>
      </c>
      <c r="K31" s="78"/>
      <c r="L31" s="78"/>
      <c r="M31" s="117">
        <v>0</v>
      </c>
      <c r="N31" s="112">
        <f>J31</f>
        <v>0</v>
      </c>
      <c r="O31" s="104">
        <v>0</v>
      </c>
      <c r="P31" s="104">
        <v>0</v>
      </c>
      <c r="Q31" s="104">
        <f>O31</f>
        <v>0</v>
      </c>
    </row>
    <row r="32" spans="1:17" ht="27" customHeight="1">
      <c r="A32" s="1"/>
      <c r="B32" s="1"/>
      <c r="C32" s="77"/>
      <c r="D32" s="238" t="str">
        <f>'5.3. Показники '!D31:E31</f>
        <v>Частка забезпечення грошовою компенсацією на придбання житла , яка виплачена заявнику не в повному обсязі</v>
      </c>
      <c r="E32" s="239"/>
      <c r="F32" s="240"/>
      <c r="G32" s="124"/>
      <c r="H32" s="112">
        <v>0</v>
      </c>
      <c r="I32" s="112">
        <v>0</v>
      </c>
      <c r="J32" s="124">
        <f>'5.3. Показники '!J31</f>
        <v>0</v>
      </c>
      <c r="K32" s="78"/>
      <c r="L32" s="78"/>
      <c r="M32" s="117">
        <v>100</v>
      </c>
      <c r="N32" s="112">
        <v>100</v>
      </c>
      <c r="O32" s="104">
        <v>0</v>
      </c>
      <c r="P32" s="104">
        <v>0</v>
      </c>
      <c r="Q32" s="104">
        <f>O32</f>
        <v>0</v>
      </c>
    </row>
    <row r="33" spans="1:17" s="11" customFormat="1" ht="30.75" customHeight="1">
      <c r="A33" s="66"/>
      <c r="B33" s="66"/>
      <c r="C33" s="235" t="s">
        <v>154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</row>
    <row r="34" ht="12.75">
      <c r="D34" s="18"/>
    </row>
    <row r="35" spans="3:17" s="58" customFormat="1" ht="12.7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ht="12.75" customHeight="1">
      <c r="C36" s="58"/>
      <c r="D36" s="59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4:18" ht="30" customHeight="1">
      <c r="D37" s="39"/>
      <c r="E37" s="11"/>
      <c r="R37" s="7"/>
    </row>
    <row r="38" spans="1:17" s="7" customFormat="1" ht="21" customHeight="1">
      <c r="A38" s="17" t="s">
        <v>69</v>
      </c>
      <c r="B38" s="17"/>
      <c r="C38"/>
      <c r="D38" s="224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</row>
    <row r="39" spans="3:17" ht="25.5" customHeight="1">
      <c r="C39" s="7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</row>
    <row r="40" spans="1:17" ht="12.75">
      <c r="A40" s="1"/>
      <c r="B40" s="1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</row>
    <row r="41" spans="1:17" ht="16.5" customHeight="1">
      <c r="A41" s="1"/>
      <c r="B41" s="1"/>
      <c r="C41" s="1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</row>
    <row r="42" spans="1:11" ht="20.25" customHeight="1">
      <c r="A42" s="1"/>
      <c r="B42" s="1"/>
      <c r="C42" s="1"/>
      <c r="D42" s="218"/>
      <c r="E42" s="218"/>
      <c r="F42" s="218"/>
      <c r="G42" s="219"/>
      <c r="H42" s="219"/>
      <c r="I42" s="219"/>
      <c r="J42" s="1"/>
      <c r="K42" s="1"/>
    </row>
    <row r="43" spans="1:11" ht="13.5" customHeight="1">
      <c r="A43" s="1"/>
      <c r="B43" s="1"/>
      <c r="C43" s="1"/>
      <c r="D43" s="1"/>
      <c r="E43" s="1"/>
      <c r="F43" s="1"/>
      <c r="G43" s="217"/>
      <c r="H43" s="217"/>
      <c r="I43" s="217"/>
      <c r="J43" s="1"/>
      <c r="K43" s="1"/>
    </row>
    <row r="44" spans="1:11" ht="14.25" customHeight="1">
      <c r="A44" s="1"/>
      <c r="B44" s="1"/>
      <c r="C44" s="1"/>
      <c r="D44" s="220"/>
      <c r="E44" s="220"/>
      <c r="F44" s="220"/>
      <c r="G44" s="1"/>
      <c r="H44" s="1"/>
      <c r="I44" s="1"/>
      <c r="J44" s="1"/>
      <c r="K44" s="1"/>
    </row>
    <row r="45" spans="1:11" ht="7.5" customHeight="1">
      <c r="A45" s="1"/>
      <c r="B45" s="1"/>
      <c r="C45" s="1"/>
      <c r="D45" s="218"/>
      <c r="E45" s="218"/>
      <c r="F45" s="218"/>
      <c r="G45" s="219"/>
      <c r="H45" s="219"/>
      <c r="I45" s="219"/>
      <c r="J45" s="1"/>
      <c r="K45" s="1"/>
    </row>
    <row r="46" spans="3:11" ht="12.75">
      <c r="C46" s="1"/>
      <c r="D46" s="1"/>
      <c r="E46" s="1"/>
      <c r="F46" s="1"/>
      <c r="G46" s="217"/>
      <c r="H46" s="217"/>
      <c r="I46" s="217"/>
      <c r="J46" s="1"/>
      <c r="K46" s="1"/>
    </row>
    <row r="47" spans="4:9" ht="12.75">
      <c r="D47" s="42"/>
      <c r="E47" s="42"/>
      <c r="F47" s="42"/>
      <c r="G47" s="42"/>
      <c r="H47" s="42"/>
      <c r="I47" s="42"/>
    </row>
    <row r="48" spans="4:9" ht="12.75">
      <c r="D48" s="42"/>
      <c r="E48" s="42"/>
      <c r="F48" s="42"/>
      <c r="G48" s="42"/>
      <c r="H48" s="42"/>
      <c r="I48" s="42"/>
    </row>
    <row r="49" spans="4:9" ht="12.75">
      <c r="D49" s="42"/>
      <c r="E49" s="42"/>
      <c r="F49" s="42"/>
      <c r="G49" s="42"/>
      <c r="H49" s="42"/>
      <c r="I49" s="42"/>
    </row>
  </sheetData>
  <sheetProtection/>
  <mergeCells count="45">
    <mergeCell ref="D25:F25"/>
    <mergeCell ref="D27:F27"/>
    <mergeCell ref="D28:F28"/>
    <mergeCell ref="D29:F29"/>
    <mergeCell ref="D6:F6"/>
    <mergeCell ref="C11:Q11"/>
    <mergeCell ref="C12:Q12"/>
    <mergeCell ref="D19:F19"/>
    <mergeCell ref="D20:F20"/>
    <mergeCell ref="D21:F21"/>
    <mergeCell ref="C2:J2"/>
    <mergeCell ref="D4:F4"/>
    <mergeCell ref="G4:I4"/>
    <mergeCell ref="J4:N4"/>
    <mergeCell ref="O4:Q4"/>
    <mergeCell ref="D5:F5"/>
    <mergeCell ref="D14:F14"/>
    <mergeCell ref="D24:F24"/>
    <mergeCell ref="C8:Q8"/>
    <mergeCell ref="D15:F15"/>
    <mergeCell ref="D16:F16"/>
    <mergeCell ref="D17:F17"/>
    <mergeCell ref="D18:F18"/>
    <mergeCell ref="D22:F22"/>
    <mergeCell ref="D23:Q23"/>
    <mergeCell ref="D42:F42"/>
    <mergeCell ref="G42:I42"/>
    <mergeCell ref="G43:I43"/>
    <mergeCell ref="D44:F44"/>
    <mergeCell ref="D31:F31"/>
    <mergeCell ref="D26:Q26"/>
    <mergeCell ref="D38:Q38"/>
    <mergeCell ref="D39:Q39"/>
    <mergeCell ref="D30:Q30"/>
    <mergeCell ref="D32:F32"/>
    <mergeCell ref="D45:F45"/>
    <mergeCell ref="G45:I45"/>
    <mergeCell ref="G46:I46"/>
    <mergeCell ref="D7:F7"/>
    <mergeCell ref="C9:Q9"/>
    <mergeCell ref="C10:Q10"/>
    <mergeCell ref="C13:Q13"/>
    <mergeCell ref="C33:Q33"/>
    <mergeCell ref="D40:Q40"/>
    <mergeCell ref="D41:Q41"/>
  </mergeCells>
  <printOptions/>
  <pageMargins left="0" right="0" top="0" bottom="0" header="0" footer="0"/>
  <pageSetup fitToHeight="1" fitToWidth="1" horizontalDpi="300" verticalDpi="300" orientation="landscape" pageOrder="overThenDown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96" zoomScaleNormal="96" zoomScalePageLayoutView="0" workbookViewId="0" topLeftCell="B37">
      <selection activeCell="K42" sqref="A1:K4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.5" customHeight="1">
      <c r="A2" s="1"/>
      <c r="B2" s="165" t="s">
        <v>85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7.25" customHeight="1">
      <c r="A3" s="1"/>
      <c r="K3" s="68" t="s">
        <v>62</v>
      </c>
    </row>
    <row r="4" spans="1:13" ht="25.5" customHeight="1">
      <c r="A4" s="1"/>
      <c r="B4" s="46" t="s">
        <v>77</v>
      </c>
      <c r="C4" s="273" t="s">
        <v>23</v>
      </c>
      <c r="D4" s="273"/>
      <c r="E4" s="273"/>
      <c r="F4" s="47" t="s">
        <v>78</v>
      </c>
      <c r="G4" s="47" t="s">
        <v>79</v>
      </c>
      <c r="H4" s="47" t="s">
        <v>80</v>
      </c>
      <c r="I4" s="47" t="s">
        <v>26</v>
      </c>
      <c r="J4" s="47" t="s">
        <v>81</v>
      </c>
      <c r="K4" s="48" t="s">
        <v>82</v>
      </c>
      <c r="L4" s="43"/>
      <c r="M4" s="43"/>
    </row>
    <row r="5" spans="1:11" ht="25.5" customHeight="1">
      <c r="A5" s="1"/>
      <c r="B5" s="49">
        <v>1</v>
      </c>
      <c r="C5" s="274">
        <v>2</v>
      </c>
      <c r="D5" s="275"/>
      <c r="E5" s="276"/>
      <c r="F5" s="48">
        <v>3</v>
      </c>
      <c r="G5" s="48">
        <v>4</v>
      </c>
      <c r="H5" s="48">
        <v>5</v>
      </c>
      <c r="I5" s="48" t="s">
        <v>83</v>
      </c>
      <c r="J5" s="48">
        <v>7</v>
      </c>
      <c r="K5" s="19" t="s">
        <v>84</v>
      </c>
    </row>
    <row r="6" spans="2:11" ht="13.5" customHeight="1">
      <c r="B6" s="50" t="s">
        <v>55</v>
      </c>
      <c r="C6" s="274" t="s">
        <v>86</v>
      </c>
      <c r="D6" s="275"/>
      <c r="E6" s="275"/>
      <c r="F6" s="51" t="s">
        <v>87</v>
      </c>
      <c r="G6" s="108"/>
      <c r="H6" s="108"/>
      <c r="I6" s="108"/>
      <c r="J6" s="51" t="s">
        <v>87</v>
      </c>
      <c r="K6" s="51" t="s">
        <v>87</v>
      </c>
    </row>
    <row r="7" spans="2:11" ht="13.5" customHeight="1">
      <c r="B7" s="45"/>
      <c r="C7" s="277" t="s">
        <v>88</v>
      </c>
      <c r="D7" s="277"/>
      <c r="E7" s="277"/>
      <c r="F7" s="51" t="s">
        <v>87</v>
      </c>
      <c r="G7" s="52"/>
      <c r="H7" s="52"/>
      <c r="I7" s="52"/>
      <c r="J7" s="51" t="s">
        <v>87</v>
      </c>
      <c r="K7" s="51" t="s">
        <v>87</v>
      </c>
    </row>
    <row r="8" spans="2:11" ht="20.25" customHeight="1">
      <c r="B8" s="45"/>
      <c r="C8" s="277" t="s">
        <v>89</v>
      </c>
      <c r="D8" s="277"/>
      <c r="E8" s="277"/>
      <c r="F8" s="51" t="s">
        <v>87</v>
      </c>
      <c r="G8" s="107"/>
      <c r="H8" s="107"/>
      <c r="I8" s="107"/>
      <c r="J8" s="51" t="s">
        <v>87</v>
      </c>
      <c r="K8" s="51" t="s">
        <v>87</v>
      </c>
    </row>
    <row r="9" spans="2:11" ht="13.5" customHeight="1">
      <c r="B9" s="45"/>
      <c r="C9" s="277" t="s">
        <v>90</v>
      </c>
      <c r="D9" s="277"/>
      <c r="E9" s="277"/>
      <c r="F9" s="51" t="s">
        <v>87</v>
      </c>
      <c r="G9" s="52"/>
      <c r="H9" s="52"/>
      <c r="I9" s="107"/>
      <c r="J9" s="51" t="s">
        <v>87</v>
      </c>
      <c r="K9" s="51" t="s">
        <v>87</v>
      </c>
    </row>
    <row r="10" spans="2:11" ht="13.5" customHeight="1">
      <c r="B10" s="45"/>
      <c r="C10" s="277" t="s">
        <v>91</v>
      </c>
      <c r="D10" s="277"/>
      <c r="E10" s="277"/>
      <c r="F10" s="51" t="s">
        <v>87</v>
      </c>
      <c r="G10" s="52"/>
      <c r="H10" s="52"/>
      <c r="I10" s="107"/>
      <c r="J10" s="51" t="s">
        <v>87</v>
      </c>
      <c r="K10" s="51" t="s">
        <v>87</v>
      </c>
    </row>
    <row r="11" spans="2:11" ht="18.75" customHeight="1">
      <c r="B11" s="263" t="s">
        <v>92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ht="13.5" customHeight="1">
      <c r="A12" s="1"/>
      <c r="B12" s="53">
        <v>2</v>
      </c>
      <c r="C12" s="166" t="s">
        <v>93</v>
      </c>
      <c r="D12" s="167"/>
      <c r="E12" s="167"/>
      <c r="F12" s="51" t="s">
        <v>87</v>
      </c>
      <c r="G12" s="51"/>
      <c r="H12" s="51"/>
      <c r="I12" s="51"/>
      <c r="J12" s="51" t="s">
        <v>87</v>
      </c>
      <c r="K12" s="51" t="s">
        <v>87</v>
      </c>
    </row>
    <row r="13" spans="1:11" ht="13.5" customHeight="1">
      <c r="A13" s="1"/>
      <c r="B13" s="263" t="s">
        <v>94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ht="13.5" customHeight="1">
      <c r="A14" s="1"/>
      <c r="B14" s="263" t="s">
        <v>95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ht="13.5" customHeight="1">
      <c r="A15" s="1"/>
      <c r="B15" s="54" t="s">
        <v>43</v>
      </c>
      <c r="C15" s="266" t="s">
        <v>96</v>
      </c>
      <c r="D15" s="278"/>
      <c r="E15" s="278"/>
      <c r="F15" s="55"/>
      <c r="G15" s="55"/>
      <c r="H15" s="55"/>
      <c r="I15" s="55"/>
      <c r="J15" s="55"/>
      <c r="K15" s="55"/>
    </row>
    <row r="16" spans="1:11" ht="13.5" customHeight="1">
      <c r="A16" s="1"/>
      <c r="B16" s="54"/>
      <c r="C16" s="266" t="s">
        <v>97</v>
      </c>
      <c r="D16" s="278"/>
      <c r="E16" s="278"/>
      <c r="F16" s="55"/>
      <c r="G16" s="55"/>
      <c r="H16" s="55"/>
      <c r="I16" s="55"/>
      <c r="J16" s="55"/>
      <c r="K16" s="55"/>
    </row>
    <row r="17" spans="1:11" ht="13.5" customHeight="1">
      <c r="A17" s="1"/>
      <c r="B17" s="263" t="s">
        <v>98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ht="18" customHeight="1">
      <c r="A18" s="1"/>
      <c r="B18" s="56" t="s">
        <v>49</v>
      </c>
      <c r="C18" s="265" t="s">
        <v>117</v>
      </c>
      <c r="D18" s="265"/>
      <c r="E18" s="266"/>
      <c r="F18" s="60"/>
      <c r="G18" s="60"/>
      <c r="H18" s="60"/>
      <c r="I18" s="60"/>
      <c r="J18" s="60"/>
      <c r="K18" s="60"/>
    </row>
    <row r="19" spans="1:11" ht="13.5" customHeight="1">
      <c r="A19" s="1"/>
      <c r="B19" s="56" t="s">
        <v>49</v>
      </c>
      <c r="C19" s="265" t="s">
        <v>118</v>
      </c>
      <c r="D19" s="265"/>
      <c r="E19" s="266"/>
      <c r="F19" s="60"/>
      <c r="G19" s="60"/>
      <c r="H19" s="60"/>
      <c r="I19" s="60"/>
      <c r="J19" s="60"/>
      <c r="K19" s="60"/>
    </row>
    <row r="20" spans="1:11" ht="13.5" customHeight="1">
      <c r="A20" s="1"/>
      <c r="B20" s="56"/>
      <c r="C20" s="265" t="s">
        <v>100</v>
      </c>
      <c r="D20" s="265"/>
      <c r="E20" s="266"/>
      <c r="F20" s="60"/>
      <c r="G20" s="60"/>
      <c r="H20" s="60"/>
      <c r="I20" s="60"/>
      <c r="J20" s="60"/>
      <c r="K20" s="60"/>
    </row>
    <row r="21" spans="1:11" ht="20.25" customHeight="1">
      <c r="A21" s="1"/>
      <c r="B21" s="56"/>
      <c r="C21" s="271" t="s">
        <v>99</v>
      </c>
      <c r="D21" s="272"/>
      <c r="E21" s="272"/>
      <c r="F21" s="60"/>
      <c r="G21" s="60"/>
      <c r="H21" s="60"/>
      <c r="I21" s="60"/>
      <c r="J21" s="60"/>
      <c r="K21" s="60"/>
    </row>
    <row r="22" spans="1:11" ht="13.5" customHeight="1">
      <c r="A22" s="1"/>
      <c r="B22" s="263" t="s">
        <v>101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ht="18" customHeight="1">
      <c r="A23" s="1"/>
      <c r="B23" s="56" t="s">
        <v>49</v>
      </c>
      <c r="C23" s="265" t="s">
        <v>117</v>
      </c>
      <c r="D23" s="265"/>
      <c r="E23" s="266"/>
      <c r="F23" s="60"/>
      <c r="G23" s="60"/>
      <c r="H23" s="60"/>
      <c r="I23" s="60"/>
      <c r="J23" s="60"/>
      <c r="K23" s="60"/>
    </row>
    <row r="24" spans="1:11" ht="20.25" customHeight="1">
      <c r="A24" s="1"/>
      <c r="B24" s="56" t="s">
        <v>49</v>
      </c>
      <c r="C24" s="265" t="s">
        <v>118</v>
      </c>
      <c r="D24" s="265"/>
      <c r="E24" s="266"/>
      <c r="F24" s="60"/>
      <c r="G24" s="60"/>
      <c r="H24" s="60"/>
      <c r="I24" s="60"/>
      <c r="J24" s="60"/>
      <c r="K24" s="60"/>
    </row>
    <row r="25" spans="1:11" ht="13.5" customHeight="1">
      <c r="A25" s="1"/>
      <c r="B25" s="56" t="s">
        <v>49</v>
      </c>
      <c r="C25" s="244" t="s">
        <v>100</v>
      </c>
      <c r="D25" s="244"/>
      <c r="E25" s="245"/>
      <c r="F25" s="60"/>
      <c r="G25" s="60"/>
      <c r="H25" s="60"/>
      <c r="I25" s="60"/>
      <c r="J25" s="60"/>
      <c r="K25" s="60"/>
    </row>
    <row r="26" spans="1:11" ht="13.5" customHeight="1">
      <c r="A26" s="1"/>
      <c r="B26" s="57" t="s">
        <v>42</v>
      </c>
      <c r="C26" s="248" t="s">
        <v>102</v>
      </c>
      <c r="D26" s="267"/>
      <c r="E26" s="268"/>
      <c r="F26" s="51" t="s">
        <v>87</v>
      </c>
      <c r="G26" s="51"/>
      <c r="H26" s="51"/>
      <c r="I26" s="51"/>
      <c r="J26" s="51" t="s">
        <v>87</v>
      </c>
      <c r="K26" s="51" t="s">
        <v>87</v>
      </c>
    </row>
    <row r="27" spans="2:11" ht="12.75">
      <c r="B27" s="58"/>
      <c r="C27" s="18"/>
      <c r="D27" s="58"/>
      <c r="E27" s="58"/>
      <c r="F27" s="58"/>
      <c r="G27" s="58"/>
      <c r="H27" s="58"/>
      <c r="I27" s="58"/>
      <c r="J27" s="58"/>
      <c r="K27" s="58"/>
    </row>
    <row r="28" spans="2:11" ht="12.75">
      <c r="B28" s="11" t="s">
        <v>103</v>
      </c>
      <c r="C28" s="11" t="s">
        <v>104</v>
      </c>
      <c r="D28" s="11"/>
      <c r="E28" s="11"/>
      <c r="F28" s="11"/>
      <c r="G28" s="58"/>
      <c r="H28" s="58"/>
      <c r="I28" s="58"/>
      <c r="J28" s="58"/>
      <c r="K28" s="58"/>
    </row>
    <row r="29" spans="2:11" ht="12.75">
      <c r="B29" s="11"/>
      <c r="C29" s="61" t="s">
        <v>126</v>
      </c>
      <c r="D29" s="11"/>
      <c r="E29" s="11"/>
      <c r="F29" s="11"/>
      <c r="G29" s="58"/>
      <c r="H29" s="58"/>
      <c r="I29" s="58"/>
      <c r="J29" s="58"/>
      <c r="K29" s="58"/>
    </row>
    <row r="30" spans="3:4" ht="12.75">
      <c r="C30" s="39"/>
      <c r="D30" s="11"/>
    </row>
    <row r="31" spans="2:11" ht="12.75">
      <c r="B31" s="11" t="s">
        <v>105</v>
      </c>
      <c r="C31" s="40" t="s">
        <v>106</v>
      </c>
      <c r="D31" s="38"/>
      <c r="E31" s="38"/>
      <c r="F31" s="38" t="s">
        <v>155</v>
      </c>
      <c r="G31" s="38"/>
      <c r="H31" s="38"/>
      <c r="I31" s="38"/>
      <c r="J31" s="38"/>
      <c r="K31" s="38"/>
    </row>
    <row r="32" spans="1:11" s="7" customFormat="1" ht="10.5" customHeight="1">
      <c r="A32" s="17"/>
      <c r="C32" s="213"/>
      <c r="D32" s="213"/>
      <c r="E32" s="213"/>
      <c r="F32" s="213"/>
      <c r="G32" s="213"/>
      <c r="H32" s="213"/>
      <c r="I32" s="213"/>
      <c r="J32" s="213"/>
      <c r="K32" s="213"/>
    </row>
    <row r="33" spans="2:11" ht="13.5" customHeight="1">
      <c r="B33" s="111">
        <v>6</v>
      </c>
      <c r="C33" s="213" t="s">
        <v>107</v>
      </c>
      <c r="D33" s="213"/>
      <c r="E33" s="213"/>
      <c r="F33" s="213"/>
      <c r="G33" s="213"/>
      <c r="H33" s="213"/>
      <c r="I33" s="213"/>
      <c r="J33" s="213"/>
      <c r="K33" s="213"/>
    </row>
    <row r="34" spans="1:11" ht="30" customHeight="1">
      <c r="A34" s="1"/>
      <c r="B34" s="1"/>
      <c r="C34" s="224" t="s">
        <v>108</v>
      </c>
      <c r="D34" s="270"/>
      <c r="E34" s="270"/>
      <c r="F34" s="213" t="s">
        <v>124</v>
      </c>
      <c r="G34" s="136"/>
      <c r="H34" s="136"/>
      <c r="I34" s="136"/>
      <c r="J34" s="136"/>
      <c r="K34" s="136"/>
    </row>
    <row r="35" spans="1:11" ht="78.75" customHeight="1">
      <c r="A35" s="1"/>
      <c r="B35" s="1"/>
      <c r="C35" s="224" t="s">
        <v>109</v>
      </c>
      <c r="D35" s="270"/>
      <c r="E35" s="270"/>
      <c r="F35" s="213" t="s">
        <v>156</v>
      </c>
      <c r="G35" s="136"/>
      <c r="H35" s="136"/>
      <c r="I35" s="136"/>
      <c r="J35" s="136"/>
      <c r="K35" s="136"/>
    </row>
    <row r="36" spans="1:11" ht="24" customHeight="1">
      <c r="A36" s="1"/>
      <c r="B36" s="1"/>
      <c r="C36" s="224" t="s">
        <v>110</v>
      </c>
      <c r="D36" s="270"/>
      <c r="E36" s="270"/>
      <c r="F36" s="213" t="s">
        <v>125</v>
      </c>
      <c r="G36" s="136"/>
      <c r="H36" s="136"/>
      <c r="I36" s="136"/>
      <c r="J36" s="136"/>
      <c r="K36" s="136"/>
    </row>
    <row r="37" spans="1:11" ht="30" customHeight="1">
      <c r="A37" s="1"/>
      <c r="B37" s="1"/>
      <c r="C37" s="224" t="s">
        <v>111</v>
      </c>
      <c r="D37" s="270"/>
      <c r="E37" s="270"/>
      <c r="F37" s="213" t="s">
        <v>130</v>
      </c>
      <c r="G37" s="136"/>
      <c r="H37" s="136"/>
      <c r="I37" s="136"/>
      <c r="J37" s="136"/>
      <c r="K37" s="136"/>
    </row>
    <row r="38" spans="1:11" ht="14.25" customHeight="1">
      <c r="A38" s="1"/>
      <c r="B38" s="1"/>
      <c r="C38" s="218"/>
      <c r="D38" s="218"/>
      <c r="E38" s="218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20"/>
      <c r="D40" s="220"/>
      <c r="E40" s="220"/>
      <c r="F40" s="220"/>
      <c r="G40" s="1"/>
      <c r="H40" s="1"/>
      <c r="I40" s="1"/>
      <c r="J40" s="1"/>
      <c r="K40" s="1"/>
    </row>
    <row r="41" spans="3:11" ht="25.5" customHeight="1">
      <c r="C41" s="269" t="s">
        <v>128</v>
      </c>
      <c r="D41" s="269"/>
      <c r="E41" s="269"/>
      <c r="F41" s="269"/>
      <c r="G41" s="4"/>
      <c r="H41" s="1"/>
      <c r="I41" s="279" t="s">
        <v>129</v>
      </c>
      <c r="J41" s="279"/>
      <c r="K41" s="279"/>
    </row>
    <row r="42" spans="3:11" ht="12.75">
      <c r="C42" s="1"/>
      <c r="D42" s="1"/>
      <c r="E42" s="1"/>
      <c r="F42" s="1"/>
      <c r="G42" s="3" t="s">
        <v>0</v>
      </c>
      <c r="H42" s="1"/>
      <c r="I42" s="280" t="s">
        <v>1</v>
      </c>
      <c r="J42" s="280"/>
      <c r="K42" s="110"/>
    </row>
    <row r="44" spans="3:11" ht="12.75">
      <c r="C44" s="42"/>
      <c r="D44" s="42"/>
      <c r="E44" s="42"/>
      <c r="F44" s="42"/>
      <c r="G44" s="42"/>
      <c r="H44" s="42"/>
      <c r="I44" s="42"/>
      <c r="J44" s="42"/>
      <c r="K44" s="42"/>
    </row>
    <row r="45" spans="3:11" ht="12.75">
      <c r="C45" s="42"/>
      <c r="D45" s="42"/>
      <c r="E45" s="42"/>
      <c r="F45" s="42"/>
      <c r="G45" s="42"/>
      <c r="H45" s="42"/>
      <c r="I45" s="42"/>
      <c r="J45" s="42"/>
      <c r="K45" s="42"/>
    </row>
    <row r="46" spans="3:11" ht="12.75">
      <c r="C46" s="42"/>
      <c r="D46" s="42"/>
      <c r="E46" s="42"/>
      <c r="F46" s="42"/>
      <c r="G46" s="42"/>
      <c r="H46" s="42"/>
      <c r="I46" s="42"/>
      <c r="J46" s="42"/>
      <c r="K46" s="42"/>
    </row>
  </sheetData>
  <sheetProtection/>
  <mergeCells count="39">
    <mergeCell ref="I41:K41"/>
    <mergeCell ref="I42:J42"/>
    <mergeCell ref="C8:E8"/>
    <mergeCell ref="C9:E9"/>
    <mergeCell ref="C10:E10"/>
    <mergeCell ref="B13:K13"/>
    <mergeCell ref="B14:K14"/>
    <mergeCell ref="B17:K17"/>
    <mergeCell ref="F37:K37"/>
    <mergeCell ref="C40:F40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2021-02-22T10:13:17Z</cp:lastPrinted>
  <dcterms:created xsi:type="dcterms:W3CDTF">2019-01-09T14:21:23Z</dcterms:created>
  <dcterms:modified xsi:type="dcterms:W3CDTF">2021-02-22T14:50:30Z</dcterms:modified>
  <cp:category/>
  <cp:version/>
  <cp:contentType/>
  <cp:contentStatus/>
</cp:coreProperties>
</file>