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'!$C$2:$Q$36</definedName>
    <definedName name="_xlnm.Print_Area" localSheetId="3">'5.4. Показники '!$C$2:$Q$31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<sst xmlns="http://schemas.openxmlformats.org/spreadsheetml/2006/main" count="259" uniqueCount="155">
  <si>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</si>
  <si>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</si>
  <si>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</si>
  <si>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</si>
  <si>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</si>
  <si>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</si>
  <si>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</si>
  <si>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</si>
  <si>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</si>
  <si>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</si>
  <si>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</si>
  <si>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</si>
  <si>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</si>
  <si>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</si>
  <si>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</si>
  <si>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</si>
  <si>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</si>
  <si>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</si>
  <si>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</si>
  <si>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</si>
  <si>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</si>
  <si>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</si>
  <si>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</si>
  <si>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</si>
  <si>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</si>
  <si>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</si>
  <si>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</si>
  <si>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</si>
  <si>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</si>
  <si>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</si>
  <si>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</si>
  <si>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</si>
  <si>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</si>
  <si>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</si>
  <si>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</si>
  <si>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</si>
  <si>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</si>
  <si>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</si>
  <si>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</si>
  <si>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</si>
  <si>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</si>
  <si>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</si>
  <si>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</si>
  <si>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</si>
  <si>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</si>
  <si>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</si>
  <si>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</si>
  <si>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</si>
  <si>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</si>
  <si>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</si>
  <si>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якості</t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</si>
  <si>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</si>
  <si>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</si>
  <si>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</si>
  <si>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</si>
  <si>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</si>
  <si>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</si>
  <si>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</si>
  <si>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</si>
  <si>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</si>
  <si>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</si>
  <si>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</si>
  <si>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</si>
  <si>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Відхилень не має</t>
  </si>
  <si>
    <t>Пояснення щодо  розбіжностей між фактичними  та плановими результативними показниками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</si>
  <si>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</si>
  <si>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</si>
  <si>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</si>
  <si>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</si>
  <si>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</si>
  <si>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</si>
  <si>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</si>
  <si>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</si>
  <si>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</si>
  <si>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</si>
  <si>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</si>
  <si>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</si>
  <si>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</si>
  <si>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</si>
  <si>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</si>
  <si>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</si>
  <si>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</si>
  <si>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</si>
  <si>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</si>
  <si>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</si>
  <si>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</si>
  <si>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</si>
  <si>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</si>
  <si>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</si>
  <si>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</si>
  <si>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</si>
  <si>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</si>
  <si>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</si>
  <si>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</si>
  <si>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</si>
  <si>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</si>
  <si>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</si>
  <si>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</si>
  <si>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</si>
  <si>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</si>
  <si>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</si>
  <si>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</si>
  <si>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</si>
  <si>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</si>
  <si>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</si>
  <si>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</si>
  <si>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</si>
  <si>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</si>
  <si>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</si>
  <si>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</si>
  <si>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</si>
  <si>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</si>
  <si>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</si>
  <si>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</si>
  <si>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</si>
  <si>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</si>
  <si>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</si>
  <si>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</si>
  <si>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</si>
  <si>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</si>
  <si>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</si>
  <si>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</si>
  <si>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</si>
  <si>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</si>
  <si>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Здійснення управлінням наданих законодавством повноважень у сфері соціального захисту населення.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</si>
  <si>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</si>
  <si>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</si>
  <si>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</si>
  <si>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Ю. П. Кобелева</t>
  </si>
  <si>
    <t>за 2020 рік</t>
  </si>
  <si>
    <t>(1060)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</si>
  <si>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</si>
  <si>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</si>
  <si>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</si>
  <si>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 xml:space="preserve">Кількість квартир (будинків), на придбання яких відповідно до рішення комісії розрахована грошова компенсація </t>
  </si>
  <si>
    <t xml:space="preserve">Відхилень не має </t>
  </si>
  <si>
    <t>Пояснення щодо  динаміки результативних показників за відповідним напрямом використання бюджетних коштівВ 2020 році планові видатки виконано на 100,% від запланованих (забезпечення грошовою компенсацією на придбання житла , яка виплачена заявнику не в повному обсязі - 2 особи)</t>
  </si>
  <si>
    <t>Станом на 01.01.2020 року та станом на 01.01.2021 року дебіторська та кредиторська заборгованості відсутні.</t>
  </si>
  <si>
    <t>(0813223)</t>
  </si>
  <si>
    <t>Грошова  компенсація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</si>
  <si>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 компенсації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</si>
  <si>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</si>
  <si>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кількість осіб з інвалідністю, які потребують поліпшення житлових умов</t>
  </si>
  <si>
    <t>Обсяг кошторисних призначень , передбачених на забезпечення виплати грошової компенсації за належні для отримання жилі приміщення, за рахунок коштів субвенції з державного бюджет</t>
  </si>
  <si>
    <t xml:space="preserve">Касові видатків по даній програмі за  2020 рік становлять 5 937 304,08 грн.  що менше на 1,92 грн від видатків затверджених паспортом і складає 99,99 % від уточненого плану на 2020 рік та відповідають фактичній потребі в коштах на придбання житла для сімей учасників бойових дій на території інших держав. </t>
  </si>
  <si>
    <t>Кількість придбаних квартир (будинків)</t>
  </si>
  <si>
    <t>Середня вартість однієї придбаної квартири (будинку)</t>
  </si>
  <si>
    <t>Середня вартість витрат на оформлення права власності на житло</t>
  </si>
  <si>
    <t>середня вартість 1 кв.м. придбаного житла</t>
  </si>
  <si>
    <t>У звязку з меншою вартістю придбання 4 квартир в порівнянні з плановою. Середня вартість однієї придбаної квартири на 0,48 грн. менша. При цьому забезпечено придбання необхідної кількості квартир в межах кошторисних призначень.</t>
  </si>
  <si>
    <t xml:space="preserve">Частка забезпечення житлом осіб з інвалідністю, які потребують поліпшення житлових умов  </t>
  </si>
  <si>
    <t xml:space="preserve"> Частка забезпечення житлом осіб, сімей які потребують поліпшення житлових умов складає 26,6 %, що пояснюється відсутністю належного обсягу субвенції для 100% забезпечення мети програми. В той же час кошти використано на 99,99% від річного плану. </t>
  </si>
  <si>
    <t>Сума коштів на фінансування в 2020 році зменшилася на 38,38 % або 3 698,441 тис.грн. у звязку з меншим обсягом субвенції в порівнянні з 2019 роком.</t>
  </si>
  <si>
    <t>Программа залишається актуальною для подальшої реалізації. Завдяки коштам, виділеним за рахунок коштів субвенції на реалізацію програми, у 2020 році вдалося забезпечити 4 осіб грошовою компенсацією на придбання житла. Бюджетні кошти використані за призначенням  та в повному обсязі.  Касові видатків по даній програмі за  2020 рік становлять 5937,304 тис. грн.  що скадає 99,99% від уточненого плану на 2020 рік, або 26,6% від загальоної потреби. У 2019 році субвенція покрила 36,8% фактичної потреби в коштах на придбання житла та було забезпеченно придбання 8 квартир.</t>
  </si>
  <si>
    <t xml:space="preserve">Соціальний захист найбільш вразливих верств населення.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</si>
</sst>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#,##0.00000"/>
    <numFmt numFmtId="207" formatCode="#,##0.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5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195" fontId="18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1" fontId="2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right" vertical="top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4" fillId="0" borderId="0" xfId="0" applyFont="1" applyBorder="1" applyAlignment="1" applyProtection="1">
      <alignment horizontal="left" vertical="top" wrapText="1"/>
      <protection/>
    </xf>
    <xf numFmtId="195" fontId="15" fillId="0" borderId="0" xfId="0" applyNumberFormat="1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18" fillId="0" borderId="17" xfId="0" applyNumberFormat="1" applyFont="1" applyBorder="1" applyAlignment="1" applyProtection="1">
      <alignment horizontal="center" vertical="center" wrapText="1"/>
      <protection/>
    </xf>
    <xf numFmtId="195" fontId="35" fillId="0" borderId="17" xfId="0" applyNumberFormat="1" applyFont="1" applyBorder="1" applyAlignment="1" applyProtection="1">
      <alignment horizontal="center" vertical="center" wrapText="1"/>
      <protection/>
    </xf>
    <xf numFmtId="195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195" fontId="20" fillId="0" borderId="14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25" xfId="0" applyNumberFormat="1" applyFont="1" applyBorder="1" applyAlignment="1" applyProtection="1">
      <alignment horizontal="right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right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18" fillId="0" borderId="17" xfId="0" applyNumberFormat="1" applyFont="1" applyBorder="1" applyAlignment="1" applyProtection="1">
      <alignment horizontal="center" vertical="center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2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" fontId="71" fillId="0" borderId="11" xfId="0" applyNumberFormat="1" applyFont="1" applyBorder="1" applyAlignment="1">
      <alignment horizontal="center" vertical="center" wrapText="1"/>
    </xf>
    <xf numFmtId="195" fontId="71" fillId="0" borderId="11" xfId="0" applyNumberFormat="1" applyFont="1" applyBorder="1" applyAlignment="1">
      <alignment horizontal="center" vertical="center" wrapText="1"/>
    </xf>
    <xf numFmtId="195" fontId="2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center" vertical="top" wrapText="1"/>
      <protection/>
    </xf>
    <xf numFmtId="194" fontId="18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206" fontId="71" fillId="0" borderId="11" xfId="0" applyNumberFormat="1" applyFont="1" applyBorder="1" applyAlignment="1">
      <alignment horizontal="center" vertical="center" wrapText="1"/>
    </xf>
    <xf numFmtId="206" fontId="18" fillId="0" borderId="22" xfId="0" applyNumberFormat="1" applyFont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top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49" fontId="29" fillId="0" borderId="24" xfId="0" applyNumberFormat="1" applyFont="1" applyBorder="1" applyAlignment="1" applyProtection="1">
      <alignment horizontal="center" vertical="center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8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32" fillId="0" borderId="26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23" fillId="0" borderId="26" xfId="52" applyFont="1" applyBorder="1" applyAlignment="1">
      <alignment/>
      <protection/>
    </xf>
    <xf numFmtId="0" fontId="23" fillId="0" borderId="27" xfId="52" applyFont="1" applyBorder="1" applyAlignment="1">
      <alignment/>
      <protection/>
    </xf>
    <xf numFmtId="0" fontId="23" fillId="0" borderId="28" xfId="52" applyFont="1" applyBorder="1" applyAlignment="1">
      <alignment/>
      <protection/>
    </xf>
    <xf numFmtId="0" fontId="23" fillId="0" borderId="26" xfId="52" applyFont="1" applyBorder="1" applyAlignment="1">
      <alignment wrapText="1"/>
      <protection/>
    </xf>
    <xf numFmtId="0" fontId="23" fillId="0" borderId="27" xfId="52" applyFont="1" applyBorder="1" applyAlignment="1">
      <alignment wrapText="1"/>
      <protection/>
    </xf>
    <xf numFmtId="0" fontId="23" fillId="0" borderId="28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7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top" wrapText="1"/>
      <protection/>
    </xf>
    <xf numFmtId="0" fontId="25" fillId="0" borderId="24" xfId="0" applyFont="1" applyBorder="1" applyAlignment="1" applyProtection="1">
      <alignment horizontal="left" vertical="top" wrapText="1"/>
      <protection/>
    </xf>
    <xf numFmtId="0" fontId="25" fillId="0" borderId="29" xfId="0" applyFont="1" applyBorder="1" applyAlignment="1" applyProtection="1">
      <alignment horizontal="left" vertical="top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1" fillId="0" borderId="11" xfId="0" applyFont="1" applyBorder="1" applyAlignment="1">
      <alignment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8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13" fillId="0" borderId="31" xfId="0" applyFont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horizontal="left" vertical="center" wrapText="1"/>
      <protection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2" fontId="29" fillId="0" borderId="35" xfId="0" applyNumberFormat="1" applyFont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2" fillId="0" borderId="18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30" xfId="0" applyFont="1" applyBorder="1" applyAlignment="1">
      <alignment wrapText="1"/>
    </xf>
    <xf numFmtId="0" fontId="25" fillId="0" borderId="20" xfId="0" applyFont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32" fillId="0" borderId="18" xfId="0" applyFont="1" applyBorder="1" applyAlignment="1" applyProtection="1">
      <alignment horizontal="left" vertical="center" wrapText="1"/>
      <protection/>
    </xf>
    <xf numFmtId="0" fontId="33" fillId="0" borderId="0" xfId="0" applyFont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25" fillId="0" borderId="38" xfId="0" applyFont="1" applyBorder="1" applyAlignment="1" applyProtection="1">
      <alignment horizontal="left" vertical="top" wrapText="1"/>
      <protection/>
    </xf>
    <xf numFmtId="0" fontId="25" fillId="0" borderId="39" xfId="0" applyFont="1" applyBorder="1" applyAlignment="1" applyProtection="1">
      <alignment horizontal="left" vertical="top" wrapText="1"/>
      <protection/>
    </xf>
    <xf numFmtId="0" fontId="23" fillId="0" borderId="39" xfId="0" applyFont="1" applyBorder="1" applyAlignment="1">
      <alignment wrapText="1"/>
    </xf>
    <xf numFmtId="0" fontId="23" fillId="0" borderId="40" xfId="0" applyFont="1" applyBorder="1" applyAlignment="1">
      <alignment wrapText="1"/>
    </xf>
    <xf numFmtId="0" fontId="13" fillId="0" borderId="41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5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wrapText="1"/>
    </xf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42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7" xfId="0" applyNumberFormat="1" applyFont="1" applyBorder="1" applyAlignment="1" applyProtection="1">
      <alignment horizontal="left" vertical="top" wrapText="1"/>
      <protection/>
    </xf>
    <xf numFmtId="2" fontId="20" fillId="0" borderId="28" xfId="0" applyNumberFormat="1" applyFont="1" applyBorder="1" applyAlignment="1" applyProtection="1">
      <alignment horizontal="left" vertical="top" wrapText="1"/>
      <protection/>
    </xf>
    <xf numFmtId="0" fontId="20" fillId="0" borderId="26" xfId="0" applyFont="1" applyBorder="1" applyAlignment="1" applyProtection="1">
      <alignment horizontal="left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0" fillId="0" borderId="41" xfId="0" applyFont="1" applyBorder="1" applyAlignment="1" applyProtection="1">
      <alignment horizontal="left" vertical="top" wrapText="1"/>
      <protection/>
    </xf>
    <xf numFmtId="0" fontId="20" fillId="0" borderId="27" xfId="0" applyFont="1" applyBorder="1" applyAlignment="1" applyProtection="1">
      <alignment horizontal="left" vertical="top" wrapText="1"/>
      <protection/>
    </xf>
    <xf numFmtId="0" fontId="20" fillId="0" borderId="28" xfId="0" applyFont="1" applyBorder="1" applyAlignment="1" applyProtection="1">
      <alignment horizontal="left" vertical="top" wrapText="1"/>
      <protection/>
    </xf>
    <xf numFmtId="0" fontId="25" fillId="0" borderId="43" xfId="0" applyFont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0" fontId="25" fillId="0" borderId="44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7" xfId="0" applyFont="1" applyBorder="1" applyAlignment="1" applyProtection="1">
      <alignment horizontal="left" vertical="top" wrapText="1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16" xfId="0" applyFont="1" applyBorder="1" applyAlignment="1" applyProtection="1">
      <alignment horizontal="left" vertical="top" wrapText="1"/>
      <protection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2" fontId="20" fillId="0" borderId="45" xfId="0" applyNumberFormat="1" applyFont="1" applyBorder="1" applyAlignment="1" applyProtection="1">
      <alignment horizontal="left" vertical="top" wrapText="1"/>
      <protection/>
    </xf>
    <xf numFmtId="0" fontId="23" fillId="0" borderId="46" xfId="0" applyFont="1" applyBorder="1" applyAlignment="1">
      <alignment horizontal="left" wrapText="1"/>
    </xf>
    <xf numFmtId="0" fontId="23" fillId="0" borderId="47" xfId="0" applyFont="1" applyBorder="1" applyAlignment="1">
      <alignment horizontal="left" wrapText="1"/>
    </xf>
    <xf numFmtId="2" fontId="29" fillId="0" borderId="48" xfId="0" applyNumberFormat="1" applyFont="1" applyBorder="1" applyAlignment="1" applyProtection="1">
      <alignment horizontal="left" vertical="top" wrapText="1"/>
      <protection/>
    </xf>
    <xf numFmtId="2" fontId="29" fillId="0" borderId="49" xfId="0" applyNumberFormat="1" applyFont="1" applyBorder="1" applyAlignment="1" applyProtection="1">
      <alignment horizontal="left" vertical="top" wrapText="1"/>
      <protection/>
    </xf>
    <xf numFmtId="2" fontId="29" fillId="0" borderId="50" xfId="0" applyNumberFormat="1" applyFont="1" applyBorder="1" applyAlignment="1" applyProtection="1">
      <alignment horizontal="left" vertical="top" wrapText="1"/>
      <protection/>
    </xf>
    <xf numFmtId="0" fontId="25" fillId="0" borderId="18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3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20" fillId="0" borderId="31" xfId="0" applyFont="1" applyBorder="1" applyAlignment="1" applyProtection="1">
      <alignment horizontal="left" vertical="top" wrapText="1"/>
      <protection/>
    </xf>
    <xf numFmtId="0" fontId="20" fillId="0" borderId="3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top" wrapText="1"/>
      <protection/>
    </xf>
    <xf numFmtId="0" fontId="25" fillId="0" borderId="42" xfId="0" applyFont="1" applyBorder="1" applyAlignment="1" applyProtection="1">
      <alignment horizontal="center" vertical="top" wrapText="1"/>
      <protection/>
    </xf>
    <xf numFmtId="0" fontId="25" fillId="0" borderId="22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0" fontId="20" fillId="0" borderId="34" xfId="0" applyFont="1" applyBorder="1" applyAlignment="1" applyProtection="1">
      <alignment horizontal="left" vertical="top" wrapText="1"/>
      <protection/>
    </xf>
    <xf numFmtId="0" fontId="30" fillId="0" borderId="24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tabSelected="1" zoomScalePageLayoutView="0" workbookViewId="0" topLeftCell="B1">
      <selection activeCell="C21" sqref="C21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47.574218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2.00390625" style="0" customWidth="1"/>
    <col min="13" max="13" width="0.28906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135" t="s">
        <v>8</v>
      </c>
      <c r="L2" s="135"/>
      <c r="O2" s="1"/>
    </row>
    <row r="3" spans="1:15" ht="18" customHeight="1">
      <c r="A3" s="1"/>
      <c r="B3" s="142" t="s">
        <v>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6"/>
      <c r="N3" s="6"/>
      <c r="O3" s="1"/>
    </row>
    <row r="4" spans="1:15" ht="18" customHeight="1">
      <c r="A4" s="1"/>
      <c r="B4" s="144" t="s">
        <v>129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2"/>
      <c r="N4" s="1"/>
      <c r="O4" s="1"/>
    </row>
    <row r="5" spans="1:15" ht="15" customHeight="1">
      <c r="A5" s="1"/>
      <c r="B5" s="68"/>
      <c r="C5" s="66" t="s">
        <v>9</v>
      </c>
      <c r="D5" s="104" t="s">
        <v>120</v>
      </c>
      <c r="E5" s="11"/>
      <c r="F5" s="152" t="s">
        <v>126</v>
      </c>
      <c r="G5" s="153"/>
      <c r="H5" s="153"/>
      <c r="I5" s="153"/>
      <c r="J5" s="153"/>
      <c r="K5" s="153"/>
      <c r="L5" s="153"/>
      <c r="M5" s="66"/>
      <c r="N5" s="2"/>
      <c r="O5" s="1"/>
    </row>
    <row r="6" spans="1:15" ht="16.5" customHeight="1">
      <c r="A6" s="1"/>
      <c r="B6" s="68"/>
      <c r="C6" s="68"/>
      <c r="D6" s="69" t="s">
        <v>15</v>
      </c>
      <c r="E6" s="11"/>
      <c r="F6" s="154" t="s">
        <v>10</v>
      </c>
      <c r="G6" s="155"/>
      <c r="H6" s="155"/>
      <c r="I6" s="155"/>
      <c r="J6" s="155"/>
      <c r="K6" s="155"/>
      <c r="L6" s="155"/>
      <c r="M6" s="155"/>
      <c r="N6" s="1"/>
      <c r="O6" s="1"/>
    </row>
    <row r="7" spans="1:15" ht="18" customHeight="1">
      <c r="A7" s="1"/>
      <c r="B7" s="68"/>
      <c r="C7" s="66" t="s">
        <v>11</v>
      </c>
      <c r="D7" s="104" t="s">
        <v>121</v>
      </c>
      <c r="E7" s="11"/>
      <c r="F7" s="152" t="s">
        <v>126</v>
      </c>
      <c r="G7" s="153"/>
      <c r="H7" s="153"/>
      <c r="I7" s="153"/>
      <c r="J7" s="153"/>
      <c r="K7" s="153"/>
      <c r="L7" s="153"/>
      <c r="M7" s="66"/>
      <c r="N7" s="2"/>
      <c r="O7" s="1"/>
    </row>
    <row r="8" spans="1:15" ht="12" customHeight="1">
      <c r="A8" s="1"/>
      <c r="B8" s="68"/>
      <c r="C8" s="68"/>
      <c r="D8" s="69" t="s">
        <v>15</v>
      </c>
      <c r="E8" s="11"/>
      <c r="F8" s="154" t="s">
        <v>12</v>
      </c>
      <c r="G8" s="155"/>
      <c r="H8" s="155"/>
      <c r="I8" s="155"/>
      <c r="J8" s="155"/>
      <c r="K8" s="155"/>
      <c r="L8" s="155"/>
      <c r="M8" s="70"/>
      <c r="N8" s="1"/>
      <c r="O8" s="1"/>
    </row>
    <row r="9" spans="1:15" ht="12.75">
      <c r="A9" s="1"/>
      <c r="B9" s="68"/>
      <c r="C9" s="71" t="s">
        <v>13</v>
      </c>
      <c r="D9" s="148" t="s">
        <v>138</v>
      </c>
      <c r="E9" s="148" t="s">
        <v>130</v>
      </c>
      <c r="F9" s="156" t="s">
        <v>139</v>
      </c>
      <c r="G9" s="157"/>
      <c r="H9" s="157"/>
      <c r="I9" s="157"/>
      <c r="J9" s="157"/>
      <c r="K9" s="157"/>
      <c r="L9" s="157"/>
      <c r="M9" s="11"/>
      <c r="N9" s="1"/>
      <c r="O9" s="1"/>
    </row>
    <row r="10" spans="1:15" ht="97.5" customHeight="1">
      <c r="A10" s="1"/>
      <c r="B10" s="68"/>
      <c r="C10" s="68"/>
      <c r="D10" s="148"/>
      <c r="E10" s="148"/>
      <c r="F10" s="153"/>
      <c r="G10" s="153"/>
      <c r="H10" s="153"/>
      <c r="I10" s="153"/>
      <c r="J10" s="153"/>
      <c r="K10" s="153"/>
      <c r="L10" s="153"/>
      <c r="M10" s="11"/>
      <c r="N10" s="1"/>
      <c r="O10" s="1"/>
    </row>
    <row r="11" spans="1:15" ht="18" customHeight="1">
      <c r="A11" s="1"/>
      <c r="B11" s="68"/>
      <c r="C11" s="68"/>
      <c r="D11" s="69" t="s">
        <v>15</v>
      </c>
      <c r="E11" s="69" t="s">
        <v>112</v>
      </c>
      <c r="F11" s="154" t="s">
        <v>14</v>
      </c>
      <c r="G11" s="155"/>
      <c r="H11" s="155"/>
      <c r="I11" s="155"/>
      <c r="J11" s="155"/>
      <c r="K11" s="155"/>
      <c r="L11" s="155"/>
      <c r="M11" s="70"/>
      <c r="N11" s="1"/>
      <c r="O11" s="1"/>
    </row>
    <row r="12" spans="1:15" ht="18" customHeight="1">
      <c r="A12" s="1"/>
      <c r="B12" s="68"/>
      <c r="C12" s="68" t="s">
        <v>16</v>
      </c>
      <c r="D12" s="149" t="s">
        <v>17</v>
      </c>
      <c r="E12" s="150"/>
      <c r="F12" s="150"/>
      <c r="G12" s="150"/>
      <c r="H12" s="150"/>
      <c r="I12" s="150"/>
      <c r="J12" s="150"/>
      <c r="K12" s="150"/>
      <c r="L12" s="70"/>
      <c r="M12" s="70"/>
      <c r="N12" s="1"/>
      <c r="O12" s="1"/>
    </row>
    <row r="13" spans="1:110" ht="19.5" customHeight="1">
      <c r="A13" s="1"/>
      <c r="B13" s="70"/>
      <c r="C13" s="147" t="s">
        <v>141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7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70"/>
      <c r="C14" s="72" t="s">
        <v>18</v>
      </c>
      <c r="D14" s="147" t="s">
        <v>19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8"/>
      <c r="C15" s="68" t="s">
        <v>20</v>
      </c>
      <c r="D15" s="11" t="s">
        <v>21</v>
      </c>
      <c r="E15" s="70"/>
      <c r="F15" s="70"/>
      <c r="G15" s="70"/>
      <c r="H15" s="70"/>
      <c r="I15" s="70"/>
      <c r="J15" s="70"/>
      <c r="K15" s="70"/>
      <c r="L15" s="70"/>
      <c r="M15" s="68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73" t="s">
        <v>5</v>
      </c>
      <c r="M16" s="1"/>
      <c r="N16" s="1"/>
      <c r="O16" s="1"/>
    </row>
    <row r="17" spans="1:15" ht="13.5" customHeight="1">
      <c r="A17" s="1"/>
      <c r="B17" s="146" t="s">
        <v>22</v>
      </c>
      <c r="C17" s="146" t="s">
        <v>23</v>
      </c>
      <c r="D17" s="151" t="s">
        <v>24</v>
      </c>
      <c r="E17" s="151"/>
      <c r="F17" s="151"/>
      <c r="G17" s="151" t="s">
        <v>25</v>
      </c>
      <c r="H17" s="151"/>
      <c r="I17" s="151"/>
      <c r="J17" s="151" t="s">
        <v>26</v>
      </c>
      <c r="K17" s="151"/>
      <c r="L17" s="151"/>
      <c r="M17" s="1"/>
      <c r="O17" s="1"/>
    </row>
    <row r="18" spans="1:15" ht="31.5" customHeight="1">
      <c r="A18" s="1"/>
      <c r="B18" s="146"/>
      <c r="C18" s="146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97">
        <v>1</v>
      </c>
      <c r="C19" s="97">
        <v>2</v>
      </c>
      <c r="D19" s="97">
        <v>3</v>
      </c>
      <c r="E19" s="97">
        <v>4</v>
      </c>
      <c r="F19" s="97">
        <v>5</v>
      </c>
      <c r="G19" s="97">
        <v>6</v>
      </c>
      <c r="H19" s="97">
        <v>7</v>
      </c>
      <c r="I19" s="97">
        <v>8</v>
      </c>
      <c r="J19" s="97">
        <v>9</v>
      </c>
      <c r="K19" s="97">
        <v>10</v>
      </c>
      <c r="L19" s="97">
        <v>11</v>
      </c>
      <c r="O19" s="1"/>
    </row>
    <row r="20" spans="1:15" ht="30" customHeight="1">
      <c r="A20" s="1"/>
      <c r="B20" s="12" t="s">
        <v>9</v>
      </c>
      <c r="C20" s="95" t="s">
        <v>27</v>
      </c>
      <c r="D20" s="15">
        <f>D22</f>
        <v>5937.306</v>
      </c>
      <c r="E20" s="15">
        <v>0</v>
      </c>
      <c r="F20" s="15">
        <f>SUM(D20:E20)</f>
        <v>5937.306</v>
      </c>
      <c r="G20" s="15">
        <f>G22</f>
        <v>5937.30408</v>
      </c>
      <c r="H20" s="15">
        <v>0</v>
      </c>
      <c r="I20" s="15">
        <f>SUM(G20:H20)</f>
        <v>5937.30408</v>
      </c>
      <c r="J20" s="15">
        <f>SUM(G20)-D20</f>
        <v>-0.0019199999996999395</v>
      </c>
      <c r="K20" s="15">
        <f>SUM(H20)-E20</f>
        <v>0</v>
      </c>
      <c r="L20" s="15">
        <f>SUM(J20:K20)</f>
        <v>-0.0019199999996999395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183.75" customHeight="1">
      <c r="A22" s="1"/>
      <c r="B22" s="14" t="s">
        <v>29</v>
      </c>
      <c r="C22" s="96" t="s">
        <v>140</v>
      </c>
      <c r="D22" s="15">
        <v>5937.306</v>
      </c>
      <c r="E22" s="15">
        <v>0</v>
      </c>
      <c r="F22" s="15">
        <f>SUM(D22:E22)</f>
        <v>5937.306</v>
      </c>
      <c r="G22" s="15">
        <v>5937.30408</v>
      </c>
      <c r="H22" s="15">
        <v>0</v>
      </c>
      <c r="I22" s="15">
        <f>SUM(G22:H22)</f>
        <v>5937.30408</v>
      </c>
      <c r="J22" s="15">
        <f>SUM(G22)-D22</f>
        <v>-0.0019199999996999395</v>
      </c>
      <c r="K22" s="15">
        <f>SUM(H22)-E22</f>
        <v>0</v>
      </c>
      <c r="L22" s="15">
        <f>SUM(J22:K22)</f>
        <v>-0.0019199999996999395</v>
      </c>
      <c r="O22" s="1"/>
    </row>
    <row r="23" spans="1:15" ht="28.5" customHeight="1">
      <c r="A23" s="1"/>
      <c r="B23" s="65"/>
      <c r="C23" s="98"/>
      <c r="D23" s="99"/>
      <c r="E23" s="99"/>
      <c r="F23" s="99"/>
      <c r="G23" s="99"/>
      <c r="H23" s="99"/>
      <c r="I23" s="99"/>
      <c r="J23" s="99"/>
      <c r="K23" s="99"/>
      <c r="L23" s="99"/>
      <c r="O23" s="1"/>
    </row>
    <row r="24" spans="1:15" ht="24" customHeight="1">
      <c r="A24" s="1"/>
      <c r="B24" s="158" t="s">
        <v>63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60"/>
      <c r="O24" s="1"/>
    </row>
  </sheetData>
  <sheetProtection/>
  <mergeCells count="19">
    <mergeCell ref="F7:L7"/>
    <mergeCell ref="F8:L8"/>
    <mergeCell ref="F9:L10"/>
    <mergeCell ref="F11:L11"/>
    <mergeCell ref="D9:D10"/>
    <mergeCell ref="B24:L24"/>
    <mergeCell ref="J17:L17"/>
    <mergeCell ref="C17:C18"/>
    <mergeCell ref="G17:I17"/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</mergeCells>
  <printOptions/>
  <pageMargins left="0.2755905511811024" right="0.2755905511811024" top="0.2755905511811024" bottom="0.2755905511811024" header="0.5118110236220472" footer="0.5118110236220472"/>
  <pageSetup fitToWidth="2" fitToHeight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5" sqref="A1:F25"/>
    </sheetView>
  </sheetViews>
  <sheetFormatPr defaultColWidth="9.140625" defaultRowHeight="12.75"/>
  <cols>
    <col min="1" max="1" width="9.140625" style="89" customWidth="1"/>
    <col min="2" max="2" width="28.57421875" style="89" customWidth="1"/>
    <col min="3" max="3" width="16.7109375" style="89" customWidth="1"/>
    <col min="4" max="4" width="15.421875" style="89" customWidth="1"/>
    <col min="5" max="5" width="16.7109375" style="89" customWidth="1"/>
    <col min="6" max="16384" width="9.140625" style="89" customWidth="1"/>
  </cols>
  <sheetData>
    <row r="2" spans="1:5" ht="12.75">
      <c r="A2" s="86" t="s">
        <v>114</v>
      </c>
      <c r="B2" s="87" t="s">
        <v>31</v>
      </c>
      <c r="C2" s="88"/>
      <c r="D2" s="88"/>
      <c r="E2" s="88"/>
    </row>
    <row r="4" ht="12.75">
      <c r="E4" s="90" t="s">
        <v>5</v>
      </c>
    </row>
    <row r="5" spans="1:5" ht="12.75" customHeight="1">
      <c r="A5" s="167" t="s">
        <v>22</v>
      </c>
      <c r="B5" s="167" t="s">
        <v>23</v>
      </c>
      <c r="C5" s="168" t="s">
        <v>24</v>
      </c>
      <c r="D5" s="168" t="s">
        <v>25</v>
      </c>
      <c r="E5" s="168" t="s">
        <v>26</v>
      </c>
    </row>
    <row r="6" spans="1:5" ht="12.75">
      <c r="A6" s="167"/>
      <c r="B6" s="167"/>
      <c r="C6" s="169"/>
      <c r="D6" s="169"/>
      <c r="E6" s="169"/>
    </row>
    <row r="7" spans="1:5" ht="12.75">
      <c r="A7" s="91" t="s">
        <v>9</v>
      </c>
      <c r="B7" s="91" t="s">
        <v>32</v>
      </c>
      <c r="C7" s="92">
        <v>0</v>
      </c>
      <c r="D7" s="92"/>
      <c r="E7" s="92"/>
    </row>
    <row r="8" spans="1:5" ht="12.75">
      <c r="A8" s="92"/>
      <c r="B8" s="91" t="s">
        <v>33</v>
      </c>
      <c r="C8" s="92"/>
      <c r="D8" s="92"/>
      <c r="E8" s="92"/>
    </row>
    <row r="9" spans="1:5" ht="12.75">
      <c r="A9" s="91" t="s">
        <v>29</v>
      </c>
      <c r="B9" s="91" t="s">
        <v>34</v>
      </c>
      <c r="C9" s="92">
        <v>0</v>
      </c>
      <c r="D9" s="92"/>
      <c r="E9" s="92"/>
    </row>
    <row r="10" spans="1:5" ht="12.75">
      <c r="A10" s="91" t="s">
        <v>30</v>
      </c>
      <c r="B10" s="91" t="s">
        <v>35</v>
      </c>
      <c r="C10" s="92">
        <f>'5.1.'!D22</f>
        <v>5937.306</v>
      </c>
      <c r="D10" s="92">
        <f>'5.1.'!I22</f>
        <v>5937.30408</v>
      </c>
      <c r="E10" s="92">
        <f>D10-C10</f>
        <v>-0.0019199999996999395</v>
      </c>
    </row>
    <row r="11" spans="1:5" ht="29.25" customHeight="1">
      <c r="A11" s="164" t="s">
        <v>115</v>
      </c>
      <c r="B11" s="165"/>
      <c r="C11" s="165"/>
      <c r="D11" s="165"/>
      <c r="E11" s="166"/>
    </row>
    <row r="12" spans="1:5" ht="12.75">
      <c r="A12" s="91" t="s">
        <v>11</v>
      </c>
      <c r="B12" s="91" t="s">
        <v>36</v>
      </c>
      <c r="C12" s="92">
        <f>C14</f>
        <v>0</v>
      </c>
      <c r="D12" s="92">
        <f>D14</f>
        <v>0</v>
      </c>
      <c r="E12" s="92">
        <f aca="true" t="shared" si="0" ref="E12:E17">SUM(D12)-C12</f>
        <v>0</v>
      </c>
    </row>
    <row r="13" spans="1:5" ht="12.75">
      <c r="A13" s="92"/>
      <c r="B13" s="91" t="s">
        <v>33</v>
      </c>
      <c r="C13" s="92"/>
      <c r="D13" s="92"/>
      <c r="E13" s="92">
        <f t="shared" si="0"/>
        <v>0</v>
      </c>
    </row>
    <row r="14" spans="1:5" ht="12.75">
      <c r="A14" s="93" t="s">
        <v>43</v>
      </c>
      <c r="B14" s="91" t="s">
        <v>48</v>
      </c>
      <c r="C14" s="92">
        <v>0</v>
      </c>
      <c r="D14" s="92">
        <v>0</v>
      </c>
      <c r="E14" s="92">
        <f t="shared" si="0"/>
        <v>0</v>
      </c>
    </row>
    <row r="15" spans="1:5" ht="12.75">
      <c r="A15" s="93" t="s">
        <v>42</v>
      </c>
      <c r="B15" s="91" t="s">
        <v>37</v>
      </c>
      <c r="C15" s="92">
        <v>0</v>
      </c>
      <c r="D15" s="92">
        <v>0</v>
      </c>
      <c r="E15" s="92">
        <f t="shared" si="0"/>
        <v>0</v>
      </c>
    </row>
    <row r="16" spans="1:5" ht="12.75">
      <c r="A16" s="93" t="s">
        <v>41</v>
      </c>
      <c r="B16" s="91" t="s">
        <v>38</v>
      </c>
      <c r="C16" s="92">
        <v>0</v>
      </c>
      <c r="D16" s="92">
        <v>0</v>
      </c>
      <c r="E16" s="92">
        <f t="shared" si="0"/>
        <v>0</v>
      </c>
    </row>
    <row r="17" spans="1:5" ht="12.75">
      <c r="A17" s="91" t="s">
        <v>40</v>
      </c>
      <c r="B17" s="91" t="s">
        <v>39</v>
      </c>
      <c r="C17" s="92">
        <v>0</v>
      </c>
      <c r="D17" s="92">
        <v>0</v>
      </c>
      <c r="E17" s="92">
        <f t="shared" si="0"/>
        <v>0</v>
      </c>
    </row>
    <row r="18" spans="1:5" ht="24.75" customHeight="1">
      <c r="A18" s="161" t="s">
        <v>122</v>
      </c>
      <c r="B18" s="162"/>
      <c r="C18" s="162"/>
      <c r="D18" s="162"/>
      <c r="E18" s="163"/>
    </row>
    <row r="19" spans="1:5" ht="12.75">
      <c r="A19" s="91" t="s">
        <v>13</v>
      </c>
      <c r="B19" s="91" t="s">
        <v>44</v>
      </c>
      <c r="C19" s="92">
        <v>0</v>
      </c>
      <c r="D19" s="92"/>
      <c r="E19" s="92"/>
    </row>
    <row r="20" spans="1:5" ht="12.75">
      <c r="A20" s="92"/>
      <c r="B20" s="91" t="s">
        <v>33</v>
      </c>
      <c r="C20" s="92"/>
      <c r="D20" s="92"/>
      <c r="E20" s="92"/>
    </row>
    <row r="21" spans="1:5" ht="12.75">
      <c r="A21" s="93" t="s">
        <v>46</v>
      </c>
      <c r="B21" s="91" t="s">
        <v>34</v>
      </c>
      <c r="C21" s="94">
        <v>0</v>
      </c>
      <c r="D21" s="92"/>
      <c r="E21" s="92"/>
    </row>
    <row r="22" spans="1:5" ht="12.75">
      <c r="A22" s="91" t="s">
        <v>47</v>
      </c>
      <c r="B22" s="91" t="s">
        <v>45</v>
      </c>
      <c r="C22" s="92">
        <v>0</v>
      </c>
      <c r="D22" s="92"/>
      <c r="E22" s="92"/>
    </row>
    <row r="23" spans="1:5" ht="27.75" customHeight="1">
      <c r="A23" s="164" t="s">
        <v>116</v>
      </c>
      <c r="B23" s="165"/>
      <c r="C23" s="165"/>
      <c r="D23" s="165"/>
      <c r="E23" s="166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82" zoomScaleNormal="82" zoomScalePageLayoutView="0" workbookViewId="0" topLeftCell="B19">
      <selection activeCell="D34" sqref="A1:Q34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5.421875" style="0" customWidth="1"/>
    <col min="7" max="7" width="12.8515625" style="0" customWidth="1"/>
    <col min="8" max="8" width="12.574218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3.57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4" ht="13.5" customHeight="1">
      <c r="A2" s="1"/>
      <c r="B2" s="1"/>
      <c r="C2" s="170" t="s">
        <v>61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7" ht="17.25" customHeight="1">
      <c r="A3" s="1"/>
      <c r="B3" s="1"/>
      <c r="K3" s="1"/>
      <c r="Q3" s="57" t="s">
        <v>62</v>
      </c>
    </row>
    <row r="4" spans="1:19" ht="25.5" customHeight="1">
      <c r="A4" s="1"/>
      <c r="B4" s="1"/>
      <c r="C4" s="35" t="s">
        <v>60</v>
      </c>
      <c r="D4" s="176" t="s">
        <v>23</v>
      </c>
      <c r="E4" s="176"/>
      <c r="F4" s="176"/>
      <c r="G4" s="196" t="s">
        <v>72</v>
      </c>
      <c r="H4" s="197"/>
      <c r="I4" s="198"/>
      <c r="J4" s="188" t="s">
        <v>25</v>
      </c>
      <c r="K4" s="189"/>
      <c r="L4" s="189"/>
      <c r="M4" s="189"/>
      <c r="N4" s="189"/>
      <c r="O4" s="188" t="s">
        <v>26</v>
      </c>
      <c r="P4" s="189"/>
      <c r="Q4" s="189"/>
      <c r="R4" s="43"/>
      <c r="S4" s="43"/>
    </row>
    <row r="5" spans="1:17" ht="25.5" customHeight="1">
      <c r="A5" s="1"/>
      <c r="B5" s="1"/>
      <c r="C5" s="35"/>
      <c r="D5" s="176"/>
      <c r="E5" s="176"/>
      <c r="F5" s="176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3:17" ht="13.5" customHeight="1">
      <c r="C6" s="30" t="s">
        <v>55</v>
      </c>
      <c r="D6" s="185">
        <v>2</v>
      </c>
      <c r="E6" s="186"/>
      <c r="F6" s="187"/>
      <c r="G6" s="29">
        <v>3</v>
      </c>
      <c r="H6" s="29">
        <v>4</v>
      </c>
      <c r="I6" s="29">
        <v>5</v>
      </c>
      <c r="J6" s="29">
        <v>6</v>
      </c>
      <c r="K6" s="29" t="s">
        <v>57</v>
      </c>
      <c r="L6" s="29" t="s">
        <v>56</v>
      </c>
      <c r="M6" s="29">
        <v>7</v>
      </c>
      <c r="N6" s="29">
        <v>8</v>
      </c>
      <c r="O6" s="27">
        <v>9</v>
      </c>
      <c r="P6" s="27">
        <v>10</v>
      </c>
      <c r="Q6" s="27">
        <v>11</v>
      </c>
    </row>
    <row r="7" spans="3:17" ht="13.5" customHeight="1" thickBot="1">
      <c r="C7" s="177" t="s">
        <v>66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</row>
    <row r="8" spans="3:23" ht="60" customHeight="1" thickBot="1">
      <c r="C8" s="190" t="str">
        <f>'5.1.'!C22</f>
        <v>Забезпечення виплати грошової  компенсації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  <c r="U8" s="42"/>
      <c r="V8" s="42"/>
      <c r="W8" s="42"/>
    </row>
    <row r="9" spans="1:23" ht="13.5" customHeight="1">
      <c r="A9" s="1"/>
      <c r="B9" s="1"/>
      <c r="C9" s="41" t="s">
        <v>55</v>
      </c>
      <c r="D9" s="171" t="s">
        <v>54</v>
      </c>
      <c r="E9" s="172"/>
      <c r="F9" s="173"/>
      <c r="G9" s="61"/>
      <c r="H9" s="62"/>
      <c r="I9" s="63" t="s">
        <v>49</v>
      </c>
      <c r="J9" s="24"/>
      <c r="K9" s="24"/>
      <c r="L9" s="24"/>
      <c r="M9" s="24"/>
      <c r="N9" s="24"/>
      <c r="O9" s="64"/>
      <c r="P9" s="64"/>
      <c r="Q9" s="64"/>
      <c r="U9" s="42"/>
      <c r="V9" s="42"/>
      <c r="W9" s="42"/>
    </row>
    <row r="10" spans="1:23" ht="25.5" customHeight="1">
      <c r="A10" s="1"/>
      <c r="B10" s="1"/>
      <c r="C10" s="20" t="s">
        <v>49</v>
      </c>
      <c r="D10" s="180" t="s">
        <v>142</v>
      </c>
      <c r="E10" s="181"/>
      <c r="F10" s="182"/>
      <c r="G10" s="127"/>
      <c r="H10" s="128">
        <v>15</v>
      </c>
      <c r="I10" s="125">
        <f>H10</f>
        <v>15</v>
      </c>
      <c r="J10" s="101"/>
      <c r="K10" s="23"/>
      <c r="L10" s="23"/>
      <c r="M10" s="128">
        <v>15</v>
      </c>
      <c r="N10" s="125">
        <f>M10</f>
        <v>15</v>
      </c>
      <c r="O10" s="105"/>
      <c r="P10" s="105">
        <f>O10</f>
        <v>0</v>
      </c>
      <c r="Q10" s="105">
        <f>SUM(O10:P10)</f>
        <v>0</v>
      </c>
      <c r="U10" s="42"/>
      <c r="V10" s="136"/>
      <c r="W10" s="42"/>
    </row>
    <row r="11" spans="1:23" ht="62.25" customHeight="1">
      <c r="A11" s="1"/>
      <c r="B11" s="1"/>
      <c r="C11" s="22"/>
      <c r="D11" s="193" t="s">
        <v>131</v>
      </c>
      <c r="E11" s="194"/>
      <c r="F11" s="195"/>
      <c r="G11" s="127"/>
      <c r="H11" s="138">
        <v>19599.57564</v>
      </c>
      <c r="I11" s="139">
        <f>H11</f>
        <v>19599.57564</v>
      </c>
      <c r="J11" s="138"/>
      <c r="K11" s="139"/>
      <c r="L11" s="138"/>
      <c r="M11" s="139">
        <v>19599.57564</v>
      </c>
      <c r="N11" s="138">
        <f>M11</f>
        <v>19599.57564</v>
      </c>
      <c r="O11" s="126"/>
      <c r="P11" s="126">
        <v>0</v>
      </c>
      <c r="Q11" s="126">
        <f>SUM(O11:P11)</f>
        <v>0</v>
      </c>
      <c r="U11" s="42"/>
      <c r="V11" s="137"/>
      <c r="W11" s="42"/>
    </row>
    <row r="12" spans="1:23" ht="66.75" customHeight="1">
      <c r="A12" s="1"/>
      <c r="B12" s="1"/>
      <c r="C12" s="22"/>
      <c r="D12" s="193" t="s">
        <v>132</v>
      </c>
      <c r="E12" s="194"/>
      <c r="F12" s="195"/>
      <c r="G12" s="127"/>
      <c r="H12" s="129">
        <v>19554.57564</v>
      </c>
      <c r="I12" s="74">
        <f>H12</f>
        <v>19554.57564</v>
      </c>
      <c r="J12" s="100"/>
      <c r="K12" s="130"/>
      <c r="L12" s="130"/>
      <c r="M12" s="129">
        <v>19554.57564</v>
      </c>
      <c r="N12" s="74">
        <f>M12</f>
        <v>19554.57564</v>
      </c>
      <c r="O12" s="130"/>
      <c r="P12" s="130">
        <f>M12-H12</f>
        <v>0</v>
      </c>
      <c r="Q12" s="130">
        <f>P12</f>
        <v>0</v>
      </c>
      <c r="U12" s="42"/>
      <c r="V12" s="137"/>
      <c r="W12" s="42"/>
    </row>
    <row r="13" spans="1:23" ht="37.5" customHeight="1">
      <c r="A13" s="1"/>
      <c r="B13" s="1"/>
      <c r="C13" s="22"/>
      <c r="D13" s="193" t="s">
        <v>133</v>
      </c>
      <c r="E13" s="194"/>
      <c r="F13" s="195"/>
      <c r="G13" s="127"/>
      <c r="H13" s="129">
        <v>45</v>
      </c>
      <c r="I13" s="74">
        <f>H13</f>
        <v>45</v>
      </c>
      <c r="J13" s="100"/>
      <c r="K13" s="130"/>
      <c r="L13" s="130"/>
      <c r="M13" s="129">
        <v>45</v>
      </c>
      <c r="N13" s="74">
        <v>45</v>
      </c>
      <c r="O13" s="130"/>
      <c r="P13" s="130">
        <f>M13-H13</f>
        <v>0</v>
      </c>
      <c r="Q13" s="130">
        <f>P13</f>
        <v>0</v>
      </c>
      <c r="U13" s="42"/>
      <c r="V13" s="137"/>
      <c r="W13" s="42"/>
    </row>
    <row r="14" spans="1:23" ht="57.75" customHeight="1">
      <c r="A14" s="1"/>
      <c r="B14" s="1"/>
      <c r="C14" s="22"/>
      <c r="D14" s="193" t="s">
        <v>143</v>
      </c>
      <c r="E14" s="194"/>
      <c r="F14" s="195"/>
      <c r="G14" s="127"/>
      <c r="H14" s="129">
        <v>5937.306</v>
      </c>
      <c r="I14" s="74">
        <f>H14</f>
        <v>5937.306</v>
      </c>
      <c r="J14" s="100"/>
      <c r="K14" s="130"/>
      <c r="L14" s="130"/>
      <c r="M14" s="129">
        <v>5937.30408</v>
      </c>
      <c r="N14" s="74">
        <f>M14</f>
        <v>5937.30408</v>
      </c>
      <c r="O14" s="130"/>
      <c r="P14" s="130">
        <f>M14-H14</f>
        <v>-0.0019199999996999395</v>
      </c>
      <c r="Q14" s="130">
        <f>P14</f>
        <v>-0.0019199999996999395</v>
      </c>
      <c r="U14" s="42"/>
      <c r="V14" s="137"/>
      <c r="W14" s="42"/>
    </row>
    <row r="15" spans="1:23" ht="13.5" customHeight="1">
      <c r="A15" s="1"/>
      <c r="B15" s="1"/>
      <c r="C15" s="22"/>
      <c r="D15" s="183" t="s">
        <v>64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U15" s="42"/>
      <c r="V15" s="42"/>
      <c r="W15" s="42"/>
    </row>
    <row r="16" spans="1:23" ht="37.5" customHeight="1">
      <c r="A16" s="1"/>
      <c r="B16" s="1"/>
      <c r="C16" s="199" t="s">
        <v>144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1"/>
      <c r="U16" s="42"/>
      <c r="V16" s="42"/>
      <c r="W16" s="42"/>
    </row>
    <row r="17" spans="1:23" ht="13.5" customHeight="1">
      <c r="A17" s="1"/>
      <c r="B17" s="1"/>
      <c r="C17" s="21" t="s">
        <v>53</v>
      </c>
      <c r="D17" s="207" t="s">
        <v>52</v>
      </c>
      <c r="E17" s="208"/>
      <c r="F17" s="208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10"/>
      <c r="U17" s="42"/>
      <c r="V17" s="42"/>
      <c r="W17" s="42"/>
    </row>
    <row r="18" spans="1:23" ht="30" customHeight="1">
      <c r="A18" s="1"/>
      <c r="B18" s="1"/>
      <c r="C18" s="20" t="s">
        <v>49</v>
      </c>
      <c r="D18" s="211" t="s">
        <v>134</v>
      </c>
      <c r="E18" s="194"/>
      <c r="F18" s="195"/>
      <c r="G18" s="111">
        <v>0</v>
      </c>
      <c r="H18" s="111">
        <v>15</v>
      </c>
      <c r="I18" s="112">
        <v>15</v>
      </c>
      <c r="J18" s="111"/>
      <c r="K18" s="25"/>
      <c r="L18" s="25"/>
      <c r="M18" s="113">
        <v>15</v>
      </c>
      <c r="N18" s="113">
        <v>15</v>
      </c>
      <c r="O18" s="114">
        <f>SUM(J18-G18)</f>
        <v>0</v>
      </c>
      <c r="P18" s="114">
        <f>SUM(M18-H18)</f>
        <v>0</v>
      </c>
      <c r="Q18" s="114">
        <f>SUM(O18:P18)</f>
        <v>0</v>
      </c>
      <c r="U18" s="42"/>
      <c r="V18" s="42"/>
      <c r="W18" s="42"/>
    </row>
    <row r="19" spans="1:17" ht="36.75" customHeight="1">
      <c r="A19" s="1"/>
      <c r="B19" s="1"/>
      <c r="C19" s="20" t="s">
        <v>49</v>
      </c>
      <c r="D19" s="211" t="s">
        <v>145</v>
      </c>
      <c r="E19" s="194"/>
      <c r="F19" s="195"/>
      <c r="G19" s="111">
        <v>0</v>
      </c>
      <c r="H19" s="111">
        <v>4</v>
      </c>
      <c r="I19" s="112">
        <v>4</v>
      </c>
      <c r="J19" s="111"/>
      <c r="K19" s="25"/>
      <c r="L19" s="25"/>
      <c r="M19" s="113">
        <v>4</v>
      </c>
      <c r="N19" s="113">
        <v>4</v>
      </c>
      <c r="O19" s="114">
        <f>SUM(J19-G19)</f>
        <v>0</v>
      </c>
      <c r="P19" s="114">
        <f>SUM(M19-H19)</f>
        <v>0</v>
      </c>
      <c r="Q19" s="114">
        <f>SUM(O19:P19)</f>
        <v>0</v>
      </c>
    </row>
    <row r="20" spans="1:17" ht="45.75" customHeight="1">
      <c r="A20" s="1"/>
      <c r="B20" s="1"/>
      <c r="C20" s="204" t="s">
        <v>135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6"/>
    </row>
    <row r="21" spans="1:17" ht="20.25" customHeight="1">
      <c r="A21" s="1"/>
      <c r="B21" s="1"/>
      <c r="C21" s="76">
        <v>3</v>
      </c>
      <c r="D21" s="222" t="s">
        <v>51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20.25" customHeight="1">
      <c r="A22" s="1"/>
      <c r="B22" s="1"/>
      <c r="C22" s="5"/>
      <c r="D22" s="193" t="s">
        <v>146</v>
      </c>
      <c r="E22" s="194"/>
      <c r="F22" s="195"/>
      <c r="G22" s="117"/>
      <c r="H22" s="117">
        <v>1484.3265</v>
      </c>
      <c r="I22" s="118">
        <f>SUM(G22:H22)</f>
        <v>1484.3265</v>
      </c>
      <c r="J22" s="117"/>
      <c r="K22" s="119"/>
      <c r="L22" s="119"/>
      <c r="M22" s="119">
        <v>1484.32602</v>
      </c>
      <c r="N22" s="117">
        <f>SUM(J22:M22)</f>
        <v>1484.32602</v>
      </c>
      <c r="O22" s="120">
        <f>SUM(J22-G22)</f>
        <v>0</v>
      </c>
      <c r="P22" s="120">
        <f>SUM(M22-H22)</f>
        <v>-0.0004799999999249849</v>
      </c>
      <c r="Q22" s="120">
        <f>SUM(O22:P22)</f>
        <v>-0.0004799999999249849</v>
      </c>
    </row>
    <row r="23" spans="1:17" ht="20.25" customHeight="1">
      <c r="A23" s="1"/>
      <c r="B23" s="1"/>
      <c r="C23" s="5"/>
      <c r="D23" s="193" t="s">
        <v>147</v>
      </c>
      <c r="E23" s="194"/>
      <c r="F23" s="195"/>
      <c r="G23" s="111"/>
      <c r="H23" s="117">
        <v>19146</v>
      </c>
      <c r="I23" s="115">
        <v>19146</v>
      </c>
      <c r="J23" s="111"/>
      <c r="K23" s="116"/>
      <c r="L23" s="116"/>
      <c r="M23" s="119">
        <v>19146</v>
      </c>
      <c r="N23" s="111">
        <f>SUM(J23:M23)</f>
        <v>19146</v>
      </c>
      <c r="O23" s="114">
        <f>SUM(J23-G23)</f>
        <v>0</v>
      </c>
      <c r="P23" s="114">
        <f>SUM(M23-H23)</f>
        <v>0</v>
      </c>
      <c r="Q23" s="114">
        <f>SUM(O23:P23)</f>
        <v>0</v>
      </c>
    </row>
    <row r="24" spans="1:17" ht="15.75" customHeight="1">
      <c r="A24" s="1"/>
      <c r="B24" s="1"/>
      <c r="C24" s="5"/>
      <c r="D24" s="193" t="s">
        <v>148</v>
      </c>
      <c r="E24" s="194"/>
      <c r="F24" s="195"/>
      <c r="G24" s="111"/>
      <c r="H24" s="117">
        <v>3000</v>
      </c>
      <c r="I24" s="115">
        <f>SUM(G24:H24)</f>
        <v>3000</v>
      </c>
      <c r="J24" s="111"/>
      <c r="K24" s="116"/>
      <c r="L24" s="116"/>
      <c r="M24" s="119">
        <v>3000</v>
      </c>
      <c r="N24" s="111">
        <f>SUM(J24:M24)</f>
        <v>3000</v>
      </c>
      <c r="O24" s="114">
        <f>SUM(J24-G24)</f>
        <v>0</v>
      </c>
      <c r="P24" s="114">
        <f>SUM(M24-H24)</f>
        <v>0</v>
      </c>
      <c r="Q24" s="114">
        <f>SUM(O24:P24)</f>
        <v>0</v>
      </c>
    </row>
    <row r="25" spans="1:20" ht="33.75" customHeight="1">
      <c r="A25" s="1"/>
      <c r="B25" s="1"/>
      <c r="C25" s="174" t="s">
        <v>149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75"/>
      <c r="S25" s="75"/>
      <c r="T25" s="75"/>
    </row>
    <row r="26" spans="1:17" ht="20.25" customHeight="1">
      <c r="A26" s="1"/>
      <c r="B26" s="1"/>
      <c r="C26" s="78">
        <v>4</v>
      </c>
      <c r="D26" s="202" t="s">
        <v>50</v>
      </c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</row>
    <row r="27" spans="1:17" ht="36.75" customHeight="1">
      <c r="A27" s="1"/>
      <c r="B27" s="1"/>
      <c r="C27" s="76"/>
      <c r="D27" s="216" t="s">
        <v>150</v>
      </c>
      <c r="E27" s="217"/>
      <c r="F27" s="218"/>
      <c r="G27" s="111"/>
      <c r="H27" s="117">
        <v>26.6</v>
      </c>
      <c r="I27" s="118">
        <v>26.6</v>
      </c>
      <c r="J27" s="117">
        <v>0</v>
      </c>
      <c r="K27" s="119"/>
      <c r="L27" s="119"/>
      <c r="M27" s="119">
        <v>26.6</v>
      </c>
      <c r="N27" s="117">
        <v>26.6</v>
      </c>
      <c r="O27" s="120">
        <f>J27-G27</f>
        <v>0</v>
      </c>
      <c r="P27" s="120">
        <v>0</v>
      </c>
      <c r="Q27" s="120">
        <f>SUM(O27:P27)</f>
        <v>0</v>
      </c>
    </row>
    <row r="28" spans="1:17" ht="25.5" customHeight="1">
      <c r="A28" s="1"/>
      <c r="B28" s="1"/>
      <c r="C28" s="158" t="s">
        <v>151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5"/>
    </row>
    <row r="29" ht="12.75">
      <c r="D29" s="18"/>
    </row>
    <row r="31" spans="4:5" s="57" customFormat="1" ht="11.25">
      <c r="D31" s="58" t="s">
        <v>67</v>
      </c>
      <c r="E31" s="57" t="s">
        <v>68</v>
      </c>
    </row>
    <row r="32" spans="4:5" ht="12.75">
      <c r="D32" s="39"/>
      <c r="E32" s="11"/>
    </row>
    <row r="33" spans="4:18" ht="30" customHeight="1">
      <c r="D33" s="219" t="s">
        <v>65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7"/>
    </row>
    <row r="34" spans="1:17" s="7" customFormat="1" ht="21" customHeight="1">
      <c r="A34" s="17" t="s">
        <v>69</v>
      </c>
      <c r="B34" s="17"/>
      <c r="D34" s="221" t="s">
        <v>70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</row>
    <row r="35" spans="4:17" ht="25.5" customHeight="1"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</row>
    <row r="36" spans="1:17" ht="12.75">
      <c r="A36" s="1"/>
      <c r="B36" s="1"/>
      <c r="C36" s="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</row>
    <row r="37" spans="1:11" ht="16.5" customHeight="1">
      <c r="A37" s="1"/>
      <c r="B37" s="1"/>
      <c r="C37" s="1"/>
      <c r="D37" s="213"/>
      <c r="E37" s="213"/>
      <c r="F37" s="213"/>
      <c r="G37" s="214"/>
      <c r="H37" s="214"/>
      <c r="I37" s="214"/>
      <c r="J37" s="1"/>
      <c r="K37" s="1"/>
    </row>
    <row r="38" spans="1:11" ht="20.25" customHeight="1">
      <c r="A38" s="1"/>
      <c r="B38" s="1"/>
      <c r="C38" s="1"/>
      <c r="D38" s="1"/>
      <c r="E38" s="1"/>
      <c r="F38" s="1"/>
      <c r="G38" s="212"/>
      <c r="H38" s="212"/>
      <c r="I38" s="212"/>
      <c r="J38" s="1"/>
      <c r="K38" s="1"/>
    </row>
    <row r="39" spans="1:11" ht="13.5" customHeight="1">
      <c r="A39" s="1"/>
      <c r="B39" s="1"/>
      <c r="C39" s="1"/>
      <c r="D39" s="215"/>
      <c r="E39" s="215"/>
      <c r="F39" s="215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213"/>
      <c r="E40" s="213"/>
      <c r="F40" s="213"/>
      <c r="G40" s="214"/>
      <c r="H40" s="214"/>
      <c r="I40" s="214"/>
      <c r="J40" s="1"/>
      <c r="K40" s="1"/>
    </row>
    <row r="41" spans="1:11" ht="7.5" customHeight="1">
      <c r="A41" s="1"/>
      <c r="B41" s="1"/>
      <c r="C41" s="1"/>
      <c r="D41" s="1"/>
      <c r="E41" s="1"/>
      <c r="F41" s="1"/>
      <c r="G41" s="212"/>
      <c r="H41" s="212"/>
      <c r="I41" s="212"/>
      <c r="J41" s="1"/>
      <c r="K41" s="1"/>
    </row>
    <row r="42" spans="4:9" ht="12.75">
      <c r="D42" s="42"/>
      <c r="E42" s="42"/>
      <c r="F42" s="42"/>
      <c r="G42" s="42"/>
      <c r="H42" s="42"/>
      <c r="I42" s="42"/>
    </row>
    <row r="43" spans="4:9" ht="12.75">
      <c r="D43" s="42"/>
      <c r="E43" s="42"/>
      <c r="F43" s="42"/>
      <c r="G43" s="42"/>
      <c r="H43" s="42"/>
      <c r="I43" s="42"/>
    </row>
    <row r="44" spans="4:9" ht="12.75">
      <c r="D44" s="42"/>
      <c r="E44" s="42"/>
      <c r="F44" s="42"/>
      <c r="G44" s="42"/>
      <c r="H44" s="42"/>
      <c r="I44" s="42"/>
    </row>
  </sheetData>
  <sheetProtection/>
  <mergeCells count="40">
    <mergeCell ref="D27:F27"/>
    <mergeCell ref="D33:Q33"/>
    <mergeCell ref="D40:F40"/>
    <mergeCell ref="D34:Q34"/>
    <mergeCell ref="D21:Q21"/>
    <mergeCell ref="C28:Q28"/>
    <mergeCell ref="D36:Q36"/>
    <mergeCell ref="D35:Q35"/>
    <mergeCell ref="G41:I41"/>
    <mergeCell ref="D37:F37"/>
    <mergeCell ref="G37:I37"/>
    <mergeCell ref="G38:I38"/>
    <mergeCell ref="D39:F39"/>
    <mergeCell ref="G40:I40"/>
    <mergeCell ref="D14:F14"/>
    <mergeCell ref="D24:F24"/>
    <mergeCell ref="C16:Q16"/>
    <mergeCell ref="D26:Q26"/>
    <mergeCell ref="C20:Q20"/>
    <mergeCell ref="D22:F22"/>
    <mergeCell ref="D23:F23"/>
    <mergeCell ref="D17:Q17"/>
    <mergeCell ref="D19:F19"/>
    <mergeCell ref="D18:F18"/>
    <mergeCell ref="O4:Q4"/>
    <mergeCell ref="C8:Q8"/>
    <mergeCell ref="D11:F11"/>
    <mergeCell ref="G4:I4"/>
    <mergeCell ref="D12:F12"/>
    <mergeCell ref="D13:F13"/>
    <mergeCell ref="C2:N2"/>
    <mergeCell ref="D9:F9"/>
    <mergeCell ref="C25:Q25"/>
    <mergeCell ref="D5:F5"/>
    <mergeCell ref="C7:Q7"/>
    <mergeCell ref="D10:F10"/>
    <mergeCell ref="D15:Q15"/>
    <mergeCell ref="D4:F4"/>
    <mergeCell ref="D6:F6"/>
    <mergeCell ref="J4:N4"/>
  </mergeCells>
  <printOptions/>
  <pageMargins left="0" right="0" top="0" bottom="0" header="0" footer="0"/>
  <pageSetup fitToHeight="1" fitToWidth="1" horizontalDpi="300" verticalDpi="300" orientation="landscape" pageOrder="overThenDown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96" zoomScaleNormal="96" zoomScalePageLayoutView="0" workbookViewId="0" topLeftCell="B25">
      <selection activeCell="Q30" sqref="A1:Q30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32.42187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7"/>
      <c r="D1" s="37"/>
      <c r="E1" s="37"/>
      <c r="F1" s="37"/>
      <c r="G1" s="36"/>
      <c r="H1" s="36"/>
      <c r="I1" s="36"/>
      <c r="J1" s="36"/>
      <c r="K1" s="1"/>
    </row>
    <row r="2" spans="1:11" ht="13.5" customHeight="1">
      <c r="A2" s="1"/>
      <c r="B2" s="1"/>
      <c r="C2" s="170" t="s">
        <v>71</v>
      </c>
      <c r="D2" s="170"/>
      <c r="E2" s="170"/>
      <c r="F2" s="170"/>
      <c r="G2" s="170"/>
      <c r="H2" s="170"/>
      <c r="I2" s="170"/>
      <c r="J2" s="170"/>
      <c r="K2" s="1"/>
    </row>
    <row r="3" spans="1:17" ht="17.25" customHeight="1">
      <c r="A3" s="1"/>
      <c r="B3" s="1"/>
      <c r="K3" s="1"/>
      <c r="Q3" s="57" t="s">
        <v>62</v>
      </c>
    </row>
    <row r="4" spans="1:19" ht="25.5" customHeight="1">
      <c r="A4" s="1"/>
      <c r="B4" s="1"/>
      <c r="C4" s="35" t="s">
        <v>60</v>
      </c>
      <c r="D4" s="176" t="s">
        <v>23</v>
      </c>
      <c r="E4" s="176"/>
      <c r="F4" s="176"/>
      <c r="G4" s="196" t="s">
        <v>73</v>
      </c>
      <c r="H4" s="197"/>
      <c r="I4" s="198"/>
      <c r="J4" s="188" t="s">
        <v>74</v>
      </c>
      <c r="K4" s="189"/>
      <c r="L4" s="189"/>
      <c r="M4" s="189"/>
      <c r="N4" s="189"/>
      <c r="O4" s="188" t="s">
        <v>75</v>
      </c>
      <c r="P4" s="189"/>
      <c r="Q4" s="189"/>
      <c r="R4" s="43"/>
      <c r="S4" s="43"/>
    </row>
    <row r="5" spans="1:17" ht="25.5" customHeight="1">
      <c r="A5" s="1"/>
      <c r="B5" s="1"/>
      <c r="C5" s="35"/>
      <c r="D5" s="176"/>
      <c r="E5" s="176"/>
      <c r="F5" s="176"/>
      <c r="G5" s="34" t="s">
        <v>2</v>
      </c>
      <c r="H5" s="34" t="s">
        <v>59</v>
      </c>
      <c r="I5" s="34" t="s">
        <v>4</v>
      </c>
      <c r="J5" s="33" t="s">
        <v>2</v>
      </c>
      <c r="K5" s="33" t="s">
        <v>59</v>
      </c>
      <c r="L5" s="33" t="s">
        <v>58</v>
      </c>
      <c r="M5" s="33" t="s">
        <v>3</v>
      </c>
      <c r="N5" s="33" t="s">
        <v>4</v>
      </c>
      <c r="O5" s="32" t="s">
        <v>2</v>
      </c>
      <c r="P5" s="32" t="s">
        <v>59</v>
      </c>
      <c r="Q5" s="31" t="s">
        <v>4</v>
      </c>
    </row>
    <row r="6" spans="1:17" ht="18" customHeight="1">
      <c r="A6" s="1"/>
      <c r="B6" s="1"/>
      <c r="C6" s="30" t="s">
        <v>55</v>
      </c>
      <c r="D6" s="248">
        <v>2</v>
      </c>
      <c r="E6" s="249"/>
      <c r="F6" s="250"/>
      <c r="G6" s="28">
        <v>3</v>
      </c>
      <c r="H6" s="28">
        <v>4</v>
      </c>
      <c r="I6" s="28">
        <v>5</v>
      </c>
      <c r="J6" s="28">
        <v>6</v>
      </c>
      <c r="K6" s="28" t="s">
        <v>57</v>
      </c>
      <c r="L6" s="28" t="s">
        <v>56</v>
      </c>
      <c r="M6" s="28">
        <v>7</v>
      </c>
      <c r="N6" s="28">
        <v>8</v>
      </c>
      <c r="O6" s="80">
        <v>9</v>
      </c>
      <c r="P6" s="80">
        <v>10</v>
      </c>
      <c r="Q6" s="80">
        <v>11</v>
      </c>
    </row>
    <row r="7" spans="1:17" ht="25.5" customHeight="1">
      <c r="A7" s="1"/>
      <c r="B7" s="1"/>
      <c r="C7" s="81"/>
      <c r="D7" s="226" t="s">
        <v>27</v>
      </c>
      <c r="E7" s="227"/>
      <c r="F7" s="227"/>
      <c r="G7" s="102">
        <v>9635.74489</v>
      </c>
      <c r="H7" s="102"/>
      <c r="I7" s="102">
        <f>G7</f>
        <v>9635.74489</v>
      </c>
      <c r="J7" s="102">
        <f>'5.3. Показники '!N14</f>
        <v>5937.30408</v>
      </c>
      <c r="K7" s="102"/>
      <c r="L7" s="102"/>
      <c r="M7" s="102"/>
      <c r="N7" s="102">
        <f>J7</f>
        <v>5937.30408</v>
      </c>
      <c r="O7" s="108">
        <f>J7/G7*100-100</f>
        <v>-38.38251066441424</v>
      </c>
      <c r="P7" s="108"/>
      <c r="Q7" s="108">
        <f>O7</f>
        <v>-38.38251066441424</v>
      </c>
    </row>
    <row r="8" spans="1:17" ht="25.5" customHeight="1">
      <c r="A8" s="1"/>
      <c r="B8" s="1"/>
      <c r="C8" s="232" t="s">
        <v>119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</row>
    <row r="9" spans="3:17" ht="39" customHeight="1">
      <c r="C9" s="158" t="s">
        <v>152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</row>
    <row r="10" spans="3:17" ht="13.5" customHeight="1">
      <c r="C10" s="228" t="s">
        <v>33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</row>
    <row r="11" spans="3:17" ht="27" customHeight="1" thickBot="1">
      <c r="C11" s="251" t="s">
        <v>113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3"/>
    </row>
    <row r="12" spans="3:17" ht="85.5" customHeight="1">
      <c r="C12" s="254" t="str">
        <f>'5.3. Показники '!C8:Q8</f>
        <v>Забезпечення виплати грошової  компенсації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/>
    </row>
    <row r="13" spans="1:17" ht="30" customHeight="1">
      <c r="A13" s="1"/>
      <c r="B13" s="1"/>
      <c r="C13" s="229" t="s">
        <v>76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</row>
    <row r="14" spans="1:17" ht="14.25" customHeight="1">
      <c r="A14" s="1"/>
      <c r="B14" s="1"/>
      <c r="C14" s="83" t="s">
        <v>55</v>
      </c>
      <c r="D14" s="171" t="s">
        <v>54</v>
      </c>
      <c r="E14" s="172"/>
      <c r="F14" s="173"/>
      <c r="G14" s="84"/>
      <c r="H14" s="84"/>
      <c r="I14" s="26"/>
      <c r="J14" s="79"/>
      <c r="K14" s="79"/>
      <c r="L14" s="79"/>
      <c r="M14" s="79"/>
      <c r="N14" s="79"/>
      <c r="O14" s="85"/>
      <c r="P14" s="85"/>
      <c r="Q14" s="85"/>
    </row>
    <row r="15" spans="1:17" ht="27" customHeight="1">
      <c r="A15" s="1"/>
      <c r="B15" s="1"/>
      <c r="C15" s="83"/>
      <c r="D15" s="171" t="str">
        <f>'5.3. Показники '!D10:F10</f>
        <v>кількість осіб з інвалідністю, які потребують поліпшення житлових умов</v>
      </c>
      <c r="E15" s="172"/>
      <c r="F15" s="173"/>
      <c r="G15" s="84"/>
      <c r="H15" s="84">
        <v>20</v>
      </c>
      <c r="I15" s="26">
        <v>20</v>
      </c>
      <c r="J15" s="121"/>
      <c r="K15" s="121"/>
      <c r="L15" s="121"/>
      <c r="M15" s="121">
        <f>'5.3. Показники '!M10</f>
        <v>15</v>
      </c>
      <c r="N15" s="121">
        <f>M15</f>
        <v>15</v>
      </c>
      <c r="O15" s="124"/>
      <c r="P15" s="124">
        <f>N15/I15*100-100</f>
        <v>-25</v>
      </c>
      <c r="Q15" s="124">
        <f>P15</f>
        <v>-25</v>
      </c>
    </row>
    <row r="16" spans="1:17" ht="39.75" customHeight="1">
      <c r="A16" s="1"/>
      <c r="B16" s="1"/>
      <c r="C16" s="83"/>
      <c r="D16" s="171" t="str">
        <f>'5.3. Показники '!D11:F11</f>
        <v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v>
      </c>
      <c r="E16" s="172"/>
      <c r="F16" s="173"/>
      <c r="G16" s="84"/>
      <c r="H16" s="84">
        <v>24542.84</v>
      </c>
      <c r="I16" s="26">
        <f>H16</f>
        <v>24542.84</v>
      </c>
      <c r="J16" s="121"/>
      <c r="K16" s="122"/>
      <c r="L16" s="122"/>
      <c r="M16" s="121">
        <f>'5.3. Показники '!M11</f>
        <v>19599.57564</v>
      </c>
      <c r="N16" s="121">
        <f>M16</f>
        <v>19599.57564</v>
      </c>
      <c r="O16" s="124"/>
      <c r="P16" s="124">
        <v>0</v>
      </c>
      <c r="Q16" s="124">
        <f>P16</f>
        <v>0</v>
      </c>
    </row>
    <row r="17" spans="1:17" ht="31.5" customHeight="1">
      <c r="A17" s="1"/>
      <c r="B17" s="1"/>
      <c r="C17" s="131"/>
      <c r="D17" s="171" t="str">
        <f>'5.3. Показники '!D12:F12</f>
        <v>обсяг витрат безпосередньо на придбання житла</v>
      </c>
      <c r="E17" s="172"/>
      <c r="F17" s="173"/>
      <c r="G17" s="132"/>
      <c r="H17" s="132">
        <v>24482.84</v>
      </c>
      <c r="I17" s="26">
        <f>H17</f>
        <v>24482.84</v>
      </c>
      <c r="J17" s="121"/>
      <c r="K17" s="133"/>
      <c r="L17" s="133"/>
      <c r="M17" s="121">
        <f>'5.3. Показники '!M12</f>
        <v>19554.57564</v>
      </c>
      <c r="N17" s="121">
        <f>M17</f>
        <v>19554.57564</v>
      </c>
      <c r="O17" s="124"/>
      <c r="P17" s="124">
        <f>N17/I17*100-100</f>
        <v>-20.12946357530417</v>
      </c>
      <c r="Q17" s="124">
        <f>P17</f>
        <v>-20.12946357530417</v>
      </c>
    </row>
    <row r="18" spans="1:17" ht="31.5" customHeight="1">
      <c r="A18" s="1"/>
      <c r="B18" s="1"/>
      <c r="C18" s="83"/>
      <c r="D18" s="171" t="str">
        <f>'5.3. Показники '!D13:F13</f>
        <v>обсяг витрат, пов'язаних з оформленням права власності на житло та сплатою передбачених законодавством податків і зборів</v>
      </c>
      <c r="E18" s="172"/>
      <c r="F18" s="173"/>
      <c r="G18" s="84"/>
      <c r="H18" s="84">
        <v>60</v>
      </c>
      <c r="I18" s="26">
        <f>H18</f>
        <v>60</v>
      </c>
      <c r="J18" s="121"/>
      <c r="K18" s="122"/>
      <c r="L18" s="122"/>
      <c r="M18" s="121">
        <f>'5.3. Показники '!M13</f>
        <v>45</v>
      </c>
      <c r="N18" s="121">
        <f>M18</f>
        <v>45</v>
      </c>
      <c r="O18" s="124"/>
      <c r="P18" s="124">
        <f>N18/I18*100-100</f>
        <v>-25</v>
      </c>
      <c r="Q18" s="124">
        <f>P18</f>
        <v>-25</v>
      </c>
    </row>
    <row r="19" spans="1:17" ht="49.5" customHeight="1">
      <c r="A19" s="1"/>
      <c r="B19" s="1"/>
      <c r="C19" s="83"/>
      <c r="D19" s="171" t="str">
        <f>'5.3. Показники '!D14:F14</f>
        <v>Обсяг кошторисних призначень , передбачених на забезпечення виплати грошової компенсації за належні для отримання жилі приміщення, за рахунок коштів субвенції з державного бюджет</v>
      </c>
      <c r="E19" s="172"/>
      <c r="F19" s="173"/>
      <c r="G19" s="84"/>
      <c r="H19" s="84">
        <v>9638.843</v>
      </c>
      <c r="I19" s="26">
        <f>H19</f>
        <v>9638.843</v>
      </c>
      <c r="J19" s="121"/>
      <c r="K19" s="122"/>
      <c r="L19" s="122"/>
      <c r="M19" s="121">
        <f>'5.3. Показники '!M14</f>
        <v>5937.30408</v>
      </c>
      <c r="N19" s="121">
        <f>M19</f>
        <v>5937.30408</v>
      </c>
      <c r="O19" s="124"/>
      <c r="P19" s="124">
        <f>N19/I19*100-100</f>
        <v>-38.40231571361833</v>
      </c>
      <c r="Q19" s="124">
        <f>P19</f>
        <v>-38.40231571361833</v>
      </c>
    </row>
    <row r="20" spans="1:17" ht="17.25" customHeight="1">
      <c r="A20" s="1"/>
      <c r="B20" s="1"/>
      <c r="C20" s="41" t="s">
        <v>53</v>
      </c>
      <c r="D20" s="257" t="s">
        <v>52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9"/>
    </row>
    <row r="21" spans="1:17" ht="21.75" customHeight="1">
      <c r="A21" s="1"/>
      <c r="B21" s="1"/>
      <c r="C21" s="82" t="s">
        <v>49</v>
      </c>
      <c r="D21" s="244" t="str">
        <f>'5.3. Показники '!D18:E18</f>
        <v>Кількість квартир (будинків), на придбання яких відповідно до рішення комісії розрахована грошова компенсація </v>
      </c>
      <c r="E21" s="244"/>
      <c r="F21" s="245"/>
      <c r="G21" s="111"/>
      <c r="H21" s="111">
        <v>20</v>
      </c>
      <c r="I21" s="111">
        <v>20</v>
      </c>
      <c r="J21" s="111">
        <f>'5.3. Показники '!J18</f>
        <v>0</v>
      </c>
      <c r="K21" s="116"/>
      <c r="L21" s="116"/>
      <c r="M21" s="116">
        <f>'5.3. Показники '!M18</f>
        <v>15</v>
      </c>
      <c r="N21" s="116">
        <v>15</v>
      </c>
      <c r="O21" s="103"/>
      <c r="P21" s="103">
        <f>N21/I21*100-100</f>
        <v>-25</v>
      </c>
      <c r="Q21" s="103">
        <f>P21</f>
        <v>-25</v>
      </c>
    </row>
    <row r="22" spans="1:17" ht="27" customHeight="1">
      <c r="A22" s="1"/>
      <c r="B22" s="1"/>
      <c r="C22" s="82" t="s">
        <v>49</v>
      </c>
      <c r="D22" s="244" t="str">
        <f>'5.3. Показники '!D19:E19</f>
        <v>Кількість придбаних квартир (будинків)</v>
      </c>
      <c r="E22" s="244"/>
      <c r="F22" s="245"/>
      <c r="G22" s="111"/>
      <c r="H22" s="111">
        <v>8</v>
      </c>
      <c r="I22" s="111">
        <v>8</v>
      </c>
      <c r="J22" s="111">
        <f>'5.3. Показники '!J19</f>
        <v>0</v>
      </c>
      <c r="K22" s="116"/>
      <c r="L22" s="116"/>
      <c r="M22" s="116">
        <v>4</v>
      </c>
      <c r="N22" s="116">
        <v>4</v>
      </c>
      <c r="O22" s="103"/>
      <c r="P22" s="103">
        <v>0</v>
      </c>
      <c r="Q22" s="103">
        <f>O22</f>
        <v>0</v>
      </c>
    </row>
    <row r="23" spans="1:17" ht="24.75" customHeight="1">
      <c r="A23" s="1"/>
      <c r="B23" s="1"/>
      <c r="C23" s="22">
        <v>3</v>
      </c>
      <c r="D23" s="238" t="s">
        <v>51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40"/>
    </row>
    <row r="24" spans="1:17" ht="13.5" customHeight="1">
      <c r="A24" s="1"/>
      <c r="B24" s="1"/>
      <c r="C24" s="82" t="s">
        <v>49</v>
      </c>
      <c r="D24" s="244" t="str">
        <f>'5.3. Показники '!D22:E22</f>
        <v>Середня вартість однієї придбаної квартири (будинку)</v>
      </c>
      <c r="E24" s="244"/>
      <c r="F24" s="245"/>
      <c r="G24" s="100"/>
      <c r="H24" s="100">
        <v>1201.5</v>
      </c>
      <c r="I24" s="100">
        <f>H24</f>
        <v>1201.5</v>
      </c>
      <c r="J24" s="117"/>
      <c r="K24" s="119"/>
      <c r="L24" s="119"/>
      <c r="M24" s="119">
        <f>'5.3. Показники '!M22</f>
        <v>1484.32602</v>
      </c>
      <c r="N24" s="119">
        <f>M24</f>
        <v>1484.32602</v>
      </c>
      <c r="O24" s="103"/>
      <c r="P24" s="103">
        <f>N24/I24*100-100</f>
        <v>23.539410736579285</v>
      </c>
      <c r="Q24" s="103">
        <f>P24</f>
        <v>23.539410736579285</v>
      </c>
    </row>
    <row r="25" spans="1:17" ht="14.25" customHeight="1">
      <c r="A25" s="1"/>
      <c r="B25" s="1"/>
      <c r="C25" s="82" t="s">
        <v>49</v>
      </c>
      <c r="D25" s="244" t="str">
        <f>'5.3. Показники '!D23:E23</f>
        <v>Середня вартість витрат на оформлення права власності на житло</v>
      </c>
      <c r="E25" s="244"/>
      <c r="F25" s="245"/>
      <c r="G25" s="100"/>
      <c r="H25" s="100">
        <v>17506.5</v>
      </c>
      <c r="I25" s="100">
        <f>H25</f>
        <v>17506.5</v>
      </c>
      <c r="J25" s="111"/>
      <c r="K25" s="116"/>
      <c r="L25" s="116"/>
      <c r="M25" s="119">
        <f>'5.3. Показники '!M23</f>
        <v>19146</v>
      </c>
      <c r="N25" s="119">
        <f>M25</f>
        <v>19146</v>
      </c>
      <c r="O25" s="103"/>
      <c r="P25" s="103">
        <f>N25/I25*100-100</f>
        <v>9.36509296546997</v>
      </c>
      <c r="Q25" s="103">
        <f>P25</f>
        <v>9.36509296546997</v>
      </c>
    </row>
    <row r="26" spans="1:17" ht="15" customHeight="1">
      <c r="A26" s="1"/>
      <c r="B26" s="1"/>
      <c r="C26" s="82" t="s">
        <v>49</v>
      </c>
      <c r="D26" s="244" t="str">
        <f>'5.3. Показники '!D24:E24</f>
        <v>середня вартість 1 кв.м. придбаного житла</v>
      </c>
      <c r="E26" s="244"/>
      <c r="F26" s="245"/>
      <c r="G26" s="100"/>
      <c r="H26" s="100">
        <v>3000</v>
      </c>
      <c r="I26" s="100">
        <f>G26</f>
        <v>0</v>
      </c>
      <c r="J26" s="111"/>
      <c r="K26" s="116"/>
      <c r="L26" s="116"/>
      <c r="M26" s="119">
        <f>'5.3. Показники '!M24</f>
        <v>3000</v>
      </c>
      <c r="N26" s="119">
        <f>M26</f>
        <v>3000</v>
      </c>
      <c r="O26" s="103"/>
      <c r="P26" s="103">
        <v>0</v>
      </c>
      <c r="Q26" s="103">
        <f>O26</f>
        <v>0</v>
      </c>
    </row>
    <row r="27" spans="1:17" ht="20.25" customHeight="1">
      <c r="A27" s="1"/>
      <c r="B27" s="1"/>
      <c r="C27" s="78">
        <v>4</v>
      </c>
      <c r="D27" s="241" t="s">
        <v>50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1:17" ht="37.5" customHeight="1">
      <c r="A28" s="1"/>
      <c r="B28" s="1"/>
      <c r="C28" s="76"/>
      <c r="D28" s="235" t="str">
        <f>'5.3. Показники '!D27:E27</f>
        <v>Частка забезпечення житлом осіб з інвалідністю, які потребують поліпшення житлових умов  </v>
      </c>
      <c r="E28" s="236"/>
      <c r="F28" s="237"/>
      <c r="G28" s="123">
        <v>0</v>
      </c>
      <c r="H28" s="134">
        <v>36.8</v>
      </c>
      <c r="I28" s="117">
        <v>36.8</v>
      </c>
      <c r="J28" s="123">
        <f>'5.3. Показники '!J27</f>
        <v>0</v>
      </c>
      <c r="K28" s="77"/>
      <c r="L28" s="77"/>
      <c r="M28" s="140">
        <v>26.6</v>
      </c>
      <c r="N28" s="141">
        <v>26.6</v>
      </c>
      <c r="O28" s="103">
        <v>0</v>
      </c>
      <c r="P28" s="103">
        <f>N28/I28*100-100</f>
        <v>-27.717391304347814</v>
      </c>
      <c r="Q28" s="103">
        <f>O28</f>
        <v>0</v>
      </c>
    </row>
    <row r="29" spans="1:17" s="11" customFormat="1" ht="30.75" customHeight="1">
      <c r="A29" s="65"/>
      <c r="B29" s="65"/>
      <c r="C29" s="232" t="s">
        <v>136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</row>
    <row r="30" ht="12.75">
      <c r="D30" s="18"/>
    </row>
    <row r="31" spans="3:17" s="57" customFormat="1" ht="12.7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3:17" ht="12.75" customHeight="1">
      <c r="C32" s="57"/>
      <c r="D32" s="58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4:18" ht="30" customHeight="1">
      <c r="D33" s="39"/>
      <c r="E33" s="11"/>
      <c r="R33" s="7"/>
    </row>
    <row r="34" spans="1:17" s="7" customFormat="1" ht="21" customHeight="1">
      <c r="A34" s="17" t="s">
        <v>69</v>
      </c>
      <c r="B34" s="17"/>
      <c r="C34"/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</row>
    <row r="35" spans="3:17" ht="25.5" customHeight="1">
      <c r="C35" s="7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</row>
    <row r="36" spans="1:17" ht="12.75">
      <c r="A36" s="1"/>
      <c r="B36" s="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</row>
    <row r="37" spans="1:17" ht="16.5" customHeight="1">
      <c r="A37" s="1"/>
      <c r="B37" s="1"/>
      <c r="C37" s="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</row>
    <row r="38" spans="1:11" ht="20.25" customHeight="1">
      <c r="A38" s="1"/>
      <c r="B38" s="1"/>
      <c r="C38" s="1"/>
      <c r="D38" s="213"/>
      <c r="E38" s="213"/>
      <c r="F38" s="213"/>
      <c r="G38" s="214"/>
      <c r="H38" s="214"/>
      <c r="I38" s="214"/>
      <c r="J38" s="1"/>
      <c r="K38" s="1"/>
    </row>
    <row r="39" spans="1:11" ht="13.5" customHeight="1">
      <c r="A39" s="1"/>
      <c r="B39" s="1"/>
      <c r="C39" s="1"/>
      <c r="D39" s="1"/>
      <c r="E39" s="1"/>
      <c r="F39" s="1"/>
      <c r="G39" s="212"/>
      <c r="H39" s="212"/>
      <c r="I39" s="212"/>
      <c r="J39" s="1"/>
      <c r="K39" s="1"/>
    </row>
    <row r="40" spans="1:11" ht="14.25" customHeight="1">
      <c r="A40" s="1"/>
      <c r="B40" s="1"/>
      <c r="C40" s="1"/>
      <c r="D40" s="215"/>
      <c r="E40" s="215"/>
      <c r="F40" s="215"/>
      <c r="G40" s="1"/>
      <c r="H40" s="1"/>
      <c r="I40" s="1"/>
      <c r="J40" s="1"/>
      <c r="K40" s="1"/>
    </row>
    <row r="41" spans="1:11" ht="7.5" customHeight="1">
      <c r="A41" s="1"/>
      <c r="B41" s="1"/>
      <c r="C41" s="1"/>
      <c r="D41" s="213"/>
      <c r="E41" s="213"/>
      <c r="F41" s="213"/>
      <c r="G41" s="214"/>
      <c r="H41" s="214"/>
      <c r="I41" s="214"/>
      <c r="J41" s="1"/>
      <c r="K41" s="1"/>
    </row>
    <row r="42" spans="3:11" ht="12.75">
      <c r="C42" s="1"/>
      <c r="D42" s="1"/>
      <c r="E42" s="1"/>
      <c r="F42" s="1"/>
      <c r="G42" s="212"/>
      <c r="H42" s="212"/>
      <c r="I42" s="212"/>
      <c r="J42" s="1"/>
      <c r="K42" s="1"/>
    </row>
    <row r="43" spans="4:9" ht="12.75">
      <c r="D43" s="42"/>
      <c r="E43" s="42"/>
      <c r="F43" s="42"/>
      <c r="G43" s="42"/>
      <c r="H43" s="42"/>
      <c r="I43" s="42"/>
    </row>
    <row r="44" spans="4:9" ht="12.75">
      <c r="D44" s="42"/>
      <c r="E44" s="42"/>
      <c r="F44" s="42"/>
      <c r="G44" s="42"/>
      <c r="H44" s="42"/>
      <c r="I44" s="42"/>
    </row>
    <row r="45" spans="4:9" ht="12.75">
      <c r="D45" s="42"/>
      <c r="E45" s="42"/>
      <c r="F45" s="42"/>
      <c r="G45" s="42"/>
      <c r="H45" s="42"/>
      <c r="I45" s="42"/>
    </row>
  </sheetData>
  <sheetProtection/>
  <mergeCells count="41">
    <mergeCell ref="D6:F6"/>
    <mergeCell ref="C11:Q11"/>
    <mergeCell ref="C12:Q12"/>
    <mergeCell ref="D19:F19"/>
    <mergeCell ref="D20:Q20"/>
    <mergeCell ref="D22:F22"/>
    <mergeCell ref="D14:F14"/>
    <mergeCell ref="D21:F21"/>
    <mergeCell ref="C2:J2"/>
    <mergeCell ref="D4:F4"/>
    <mergeCell ref="G4:I4"/>
    <mergeCell ref="J4:N4"/>
    <mergeCell ref="O4:Q4"/>
    <mergeCell ref="D5:F5"/>
    <mergeCell ref="C8:Q8"/>
    <mergeCell ref="D15:F15"/>
    <mergeCell ref="D16:F16"/>
    <mergeCell ref="D17:F17"/>
    <mergeCell ref="D18:F18"/>
    <mergeCell ref="D38:F38"/>
    <mergeCell ref="G38:I38"/>
    <mergeCell ref="D25:F25"/>
    <mergeCell ref="D26:F26"/>
    <mergeCell ref="G39:I39"/>
    <mergeCell ref="D40:F40"/>
    <mergeCell ref="D28:F28"/>
    <mergeCell ref="D23:Q23"/>
    <mergeCell ref="D34:Q34"/>
    <mergeCell ref="D35:Q35"/>
    <mergeCell ref="D27:Q27"/>
    <mergeCell ref="D24:F24"/>
    <mergeCell ref="D41:F41"/>
    <mergeCell ref="G41:I41"/>
    <mergeCell ref="G42:I42"/>
    <mergeCell ref="D7:F7"/>
    <mergeCell ref="C9:Q9"/>
    <mergeCell ref="C10:Q10"/>
    <mergeCell ref="C13:Q13"/>
    <mergeCell ref="C29:Q29"/>
    <mergeCell ref="D36:Q36"/>
    <mergeCell ref="D37:Q37"/>
  </mergeCells>
  <printOptions/>
  <pageMargins left="0" right="0" top="0" bottom="0" header="0" footer="0"/>
  <pageSetup fitToHeight="1" fitToWidth="1" horizontalDpi="300" verticalDpi="300" orientation="landscape" pageOrder="overThenDown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96" zoomScaleNormal="96" zoomScalePageLayoutView="0" workbookViewId="0" topLeftCell="B16">
      <selection activeCell="I41" sqref="A1:K4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customHeight="1">
      <c r="A2" s="1"/>
      <c r="B2" s="170" t="s">
        <v>85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7.25" customHeight="1">
      <c r="A3" s="1"/>
      <c r="K3" s="67" t="s">
        <v>62</v>
      </c>
    </row>
    <row r="4" spans="1:13" ht="25.5" customHeight="1">
      <c r="A4" s="1"/>
      <c r="B4" s="45" t="s">
        <v>77</v>
      </c>
      <c r="C4" s="270" t="s">
        <v>23</v>
      </c>
      <c r="D4" s="270"/>
      <c r="E4" s="270"/>
      <c r="F4" s="46" t="s">
        <v>78</v>
      </c>
      <c r="G4" s="46" t="s">
        <v>79</v>
      </c>
      <c r="H4" s="46" t="s">
        <v>80</v>
      </c>
      <c r="I4" s="46" t="s">
        <v>26</v>
      </c>
      <c r="J4" s="46" t="s">
        <v>81</v>
      </c>
      <c r="K4" s="47" t="s">
        <v>82</v>
      </c>
      <c r="L4" s="43"/>
      <c r="M4" s="43"/>
    </row>
    <row r="5" spans="1:11" ht="25.5" customHeight="1">
      <c r="A5" s="1"/>
      <c r="B5" s="48">
        <v>1</v>
      </c>
      <c r="C5" s="271">
        <v>2</v>
      </c>
      <c r="D5" s="272"/>
      <c r="E5" s="273"/>
      <c r="F5" s="47">
        <v>3</v>
      </c>
      <c r="G5" s="47">
        <v>4</v>
      </c>
      <c r="H5" s="47">
        <v>5</v>
      </c>
      <c r="I5" s="47" t="s">
        <v>83</v>
      </c>
      <c r="J5" s="47">
        <v>7</v>
      </c>
      <c r="K5" s="19" t="s">
        <v>84</v>
      </c>
    </row>
    <row r="6" spans="2:11" ht="13.5" customHeight="1">
      <c r="B6" s="49" t="s">
        <v>55</v>
      </c>
      <c r="C6" s="271" t="s">
        <v>86</v>
      </c>
      <c r="D6" s="272"/>
      <c r="E6" s="272"/>
      <c r="F6" s="50" t="s">
        <v>87</v>
      </c>
      <c r="G6" s="107"/>
      <c r="H6" s="107"/>
      <c r="I6" s="107"/>
      <c r="J6" s="50" t="s">
        <v>87</v>
      </c>
      <c r="K6" s="50" t="s">
        <v>87</v>
      </c>
    </row>
    <row r="7" spans="2:11" ht="13.5" customHeight="1">
      <c r="B7" s="44"/>
      <c r="C7" s="274" t="s">
        <v>88</v>
      </c>
      <c r="D7" s="274"/>
      <c r="E7" s="274"/>
      <c r="F7" s="50" t="s">
        <v>87</v>
      </c>
      <c r="G7" s="51"/>
      <c r="H7" s="51"/>
      <c r="I7" s="51"/>
      <c r="J7" s="50" t="s">
        <v>87</v>
      </c>
      <c r="K7" s="50" t="s">
        <v>87</v>
      </c>
    </row>
    <row r="8" spans="2:11" ht="20.25" customHeight="1">
      <c r="B8" s="44"/>
      <c r="C8" s="274" t="s">
        <v>89</v>
      </c>
      <c r="D8" s="274"/>
      <c r="E8" s="274"/>
      <c r="F8" s="50" t="s">
        <v>87</v>
      </c>
      <c r="G8" s="106"/>
      <c r="H8" s="106"/>
      <c r="I8" s="106"/>
      <c r="J8" s="50" t="s">
        <v>87</v>
      </c>
      <c r="K8" s="50" t="s">
        <v>87</v>
      </c>
    </row>
    <row r="9" spans="2:11" ht="13.5" customHeight="1">
      <c r="B9" s="44"/>
      <c r="C9" s="274" t="s">
        <v>90</v>
      </c>
      <c r="D9" s="274"/>
      <c r="E9" s="274"/>
      <c r="F9" s="50" t="s">
        <v>87</v>
      </c>
      <c r="G9" s="51"/>
      <c r="H9" s="51"/>
      <c r="I9" s="106"/>
      <c r="J9" s="50" t="s">
        <v>87</v>
      </c>
      <c r="K9" s="50" t="s">
        <v>87</v>
      </c>
    </row>
    <row r="10" spans="2:11" ht="13.5" customHeight="1">
      <c r="B10" s="44"/>
      <c r="C10" s="274" t="s">
        <v>91</v>
      </c>
      <c r="D10" s="274"/>
      <c r="E10" s="274"/>
      <c r="F10" s="50" t="s">
        <v>87</v>
      </c>
      <c r="G10" s="51"/>
      <c r="H10" s="51"/>
      <c r="I10" s="106"/>
      <c r="J10" s="50" t="s">
        <v>87</v>
      </c>
      <c r="K10" s="50" t="s">
        <v>87</v>
      </c>
    </row>
    <row r="11" spans="2:11" ht="18.75" customHeight="1">
      <c r="B11" s="260" t="s">
        <v>92</v>
      </c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13.5" customHeight="1">
      <c r="A12" s="1"/>
      <c r="B12" s="52">
        <v>2</v>
      </c>
      <c r="C12" s="171" t="s">
        <v>93</v>
      </c>
      <c r="D12" s="172"/>
      <c r="E12" s="172"/>
      <c r="F12" s="50" t="s">
        <v>87</v>
      </c>
      <c r="G12" s="50"/>
      <c r="H12" s="50"/>
      <c r="I12" s="50"/>
      <c r="J12" s="50" t="s">
        <v>87</v>
      </c>
      <c r="K12" s="50" t="s">
        <v>87</v>
      </c>
    </row>
    <row r="13" spans="1:11" ht="13.5" customHeight="1">
      <c r="A13" s="1"/>
      <c r="B13" s="260" t="s">
        <v>94</v>
      </c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3.5" customHeight="1">
      <c r="A14" s="1"/>
      <c r="B14" s="260" t="s">
        <v>95</v>
      </c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ht="13.5" customHeight="1">
      <c r="A15" s="1"/>
      <c r="B15" s="53" t="s">
        <v>43</v>
      </c>
      <c r="C15" s="263" t="s">
        <v>96</v>
      </c>
      <c r="D15" s="275"/>
      <c r="E15" s="275"/>
      <c r="F15" s="54"/>
      <c r="G15" s="54"/>
      <c r="H15" s="54"/>
      <c r="I15" s="54"/>
      <c r="J15" s="54"/>
      <c r="K15" s="54"/>
    </row>
    <row r="16" spans="1:11" ht="13.5" customHeight="1">
      <c r="A16" s="1"/>
      <c r="B16" s="53"/>
      <c r="C16" s="263" t="s">
        <v>97</v>
      </c>
      <c r="D16" s="275"/>
      <c r="E16" s="275"/>
      <c r="F16" s="54"/>
      <c r="G16" s="54"/>
      <c r="H16" s="54"/>
      <c r="I16" s="54"/>
      <c r="J16" s="54"/>
      <c r="K16" s="54"/>
    </row>
    <row r="17" spans="1:11" ht="13.5" customHeight="1">
      <c r="A17" s="1"/>
      <c r="B17" s="260" t="s">
        <v>98</v>
      </c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t="18" customHeight="1">
      <c r="A18" s="1"/>
      <c r="B18" s="55" t="s">
        <v>49</v>
      </c>
      <c r="C18" s="262" t="s">
        <v>117</v>
      </c>
      <c r="D18" s="262"/>
      <c r="E18" s="263"/>
      <c r="F18" s="59"/>
      <c r="G18" s="59"/>
      <c r="H18" s="59"/>
      <c r="I18" s="59"/>
      <c r="J18" s="59"/>
      <c r="K18" s="59"/>
    </row>
    <row r="19" spans="1:11" ht="13.5" customHeight="1">
      <c r="A19" s="1"/>
      <c r="B19" s="55" t="s">
        <v>49</v>
      </c>
      <c r="C19" s="262" t="s">
        <v>118</v>
      </c>
      <c r="D19" s="262"/>
      <c r="E19" s="263"/>
      <c r="F19" s="59"/>
      <c r="G19" s="59"/>
      <c r="H19" s="59"/>
      <c r="I19" s="59"/>
      <c r="J19" s="59"/>
      <c r="K19" s="59"/>
    </row>
    <row r="20" spans="1:11" ht="13.5" customHeight="1">
      <c r="A20" s="1"/>
      <c r="B20" s="55"/>
      <c r="C20" s="262" t="s">
        <v>100</v>
      </c>
      <c r="D20" s="262"/>
      <c r="E20" s="263"/>
      <c r="F20" s="59"/>
      <c r="G20" s="59"/>
      <c r="H20" s="59"/>
      <c r="I20" s="59"/>
      <c r="J20" s="59"/>
      <c r="K20" s="59"/>
    </row>
    <row r="21" spans="1:11" ht="20.25" customHeight="1">
      <c r="A21" s="1"/>
      <c r="B21" s="55"/>
      <c r="C21" s="268" t="s">
        <v>99</v>
      </c>
      <c r="D21" s="269"/>
      <c r="E21" s="269"/>
      <c r="F21" s="59"/>
      <c r="G21" s="59"/>
      <c r="H21" s="59"/>
      <c r="I21" s="59"/>
      <c r="J21" s="59"/>
      <c r="K21" s="59"/>
    </row>
    <row r="22" spans="1:11" ht="13.5" customHeight="1">
      <c r="A22" s="1"/>
      <c r="B22" s="260" t="s">
        <v>101</v>
      </c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18" customHeight="1">
      <c r="A23" s="1"/>
      <c r="B23" s="55" t="s">
        <v>49</v>
      </c>
      <c r="C23" s="262" t="s">
        <v>117</v>
      </c>
      <c r="D23" s="262"/>
      <c r="E23" s="263"/>
      <c r="F23" s="59"/>
      <c r="G23" s="59"/>
      <c r="H23" s="59"/>
      <c r="I23" s="59"/>
      <c r="J23" s="59"/>
      <c r="K23" s="59"/>
    </row>
    <row r="24" spans="1:11" ht="20.25" customHeight="1">
      <c r="A24" s="1"/>
      <c r="B24" s="55" t="s">
        <v>49</v>
      </c>
      <c r="C24" s="262" t="s">
        <v>118</v>
      </c>
      <c r="D24" s="262"/>
      <c r="E24" s="263"/>
      <c r="F24" s="59"/>
      <c r="G24" s="59"/>
      <c r="H24" s="59"/>
      <c r="I24" s="59"/>
      <c r="J24" s="59"/>
      <c r="K24" s="59"/>
    </row>
    <row r="25" spans="1:11" ht="13.5" customHeight="1">
      <c r="A25" s="1"/>
      <c r="B25" s="55" t="s">
        <v>49</v>
      </c>
      <c r="C25" s="244" t="s">
        <v>100</v>
      </c>
      <c r="D25" s="244"/>
      <c r="E25" s="245"/>
      <c r="F25" s="59"/>
      <c r="G25" s="59"/>
      <c r="H25" s="59"/>
      <c r="I25" s="59"/>
      <c r="J25" s="59"/>
      <c r="K25" s="59"/>
    </row>
    <row r="26" spans="1:11" ht="13.5" customHeight="1">
      <c r="A26" s="1"/>
      <c r="B26" s="56" t="s">
        <v>42</v>
      </c>
      <c r="C26" s="241" t="s">
        <v>102</v>
      </c>
      <c r="D26" s="264"/>
      <c r="E26" s="265"/>
      <c r="F26" s="50" t="s">
        <v>87</v>
      </c>
      <c r="G26" s="50"/>
      <c r="H26" s="50"/>
      <c r="I26" s="50"/>
      <c r="J26" s="50" t="s">
        <v>87</v>
      </c>
      <c r="K26" s="50" t="s">
        <v>87</v>
      </c>
    </row>
    <row r="27" spans="2:11" ht="12.75">
      <c r="B27" s="57"/>
      <c r="C27" s="18"/>
      <c r="D27" s="57"/>
      <c r="E27" s="57"/>
      <c r="F27" s="57"/>
      <c r="G27" s="57"/>
      <c r="H27" s="57"/>
      <c r="I27" s="57"/>
      <c r="J27" s="57"/>
      <c r="K27" s="57"/>
    </row>
    <row r="28" spans="2:11" ht="12.75">
      <c r="B28" s="11" t="s">
        <v>103</v>
      </c>
      <c r="C28" s="11" t="s">
        <v>104</v>
      </c>
      <c r="D28" s="11"/>
      <c r="E28" s="11"/>
      <c r="F28" s="11"/>
      <c r="G28" s="57"/>
      <c r="H28" s="57"/>
      <c r="I28" s="57"/>
      <c r="J28" s="57"/>
      <c r="K28" s="57"/>
    </row>
    <row r="29" spans="2:11" ht="12.75">
      <c r="B29" s="11"/>
      <c r="C29" s="60" t="s">
        <v>125</v>
      </c>
      <c r="D29" s="11"/>
      <c r="E29" s="11"/>
      <c r="F29" s="11"/>
      <c r="G29" s="57"/>
      <c r="H29" s="57"/>
      <c r="I29" s="57"/>
      <c r="J29" s="57"/>
      <c r="K29" s="57"/>
    </row>
    <row r="30" spans="3:4" ht="12.75">
      <c r="C30" s="39"/>
      <c r="D30" s="11"/>
    </row>
    <row r="31" spans="2:11" ht="12.75">
      <c r="B31" s="11" t="s">
        <v>105</v>
      </c>
      <c r="C31" s="40" t="s">
        <v>106</v>
      </c>
      <c r="D31" s="38"/>
      <c r="E31" s="38"/>
      <c r="F31" s="38" t="s">
        <v>137</v>
      </c>
      <c r="G31" s="38"/>
      <c r="H31" s="38"/>
      <c r="I31" s="38"/>
      <c r="J31" s="38"/>
      <c r="K31" s="38"/>
    </row>
    <row r="32" spans="1:11" s="7" customFormat="1" ht="10.5" customHeight="1">
      <c r="A32" s="17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 ht="13.5" customHeight="1">
      <c r="B33" s="110">
        <v>6</v>
      </c>
      <c r="C33" s="221" t="s">
        <v>107</v>
      </c>
      <c r="D33" s="221"/>
      <c r="E33" s="221"/>
      <c r="F33" s="221"/>
      <c r="G33" s="221"/>
      <c r="H33" s="221"/>
      <c r="I33" s="221"/>
      <c r="J33" s="221"/>
      <c r="K33" s="221"/>
    </row>
    <row r="34" spans="1:11" ht="30" customHeight="1">
      <c r="A34" s="1"/>
      <c r="B34" s="1"/>
      <c r="C34" s="219" t="s">
        <v>108</v>
      </c>
      <c r="D34" s="267"/>
      <c r="E34" s="267"/>
      <c r="F34" s="221" t="s">
        <v>123</v>
      </c>
      <c r="G34" s="220"/>
      <c r="H34" s="220"/>
      <c r="I34" s="220"/>
      <c r="J34" s="220"/>
      <c r="K34" s="220"/>
    </row>
    <row r="35" spans="1:11" ht="78.75" customHeight="1">
      <c r="A35" s="1"/>
      <c r="B35" s="1"/>
      <c r="C35" s="219" t="s">
        <v>109</v>
      </c>
      <c r="D35" s="267"/>
      <c r="E35" s="267"/>
      <c r="F35" s="221" t="s">
        <v>153</v>
      </c>
      <c r="G35" s="220"/>
      <c r="H35" s="220"/>
      <c r="I35" s="220"/>
      <c r="J35" s="220"/>
      <c r="K35" s="220"/>
    </row>
    <row r="36" spans="1:11" ht="24" customHeight="1">
      <c r="A36" s="1"/>
      <c r="B36" s="1"/>
      <c r="C36" s="219" t="s">
        <v>110</v>
      </c>
      <c r="D36" s="267"/>
      <c r="E36" s="267"/>
      <c r="F36" s="221" t="s">
        <v>124</v>
      </c>
      <c r="G36" s="220"/>
      <c r="H36" s="220"/>
      <c r="I36" s="220"/>
      <c r="J36" s="220"/>
      <c r="K36" s="220"/>
    </row>
    <row r="37" spans="1:11" ht="30" customHeight="1">
      <c r="A37" s="1"/>
      <c r="B37" s="1"/>
      <c r="C37" s="219" t="s">
        <v>111</v>
      </c>
      <c r="D37" s="267"/>
      <c r="E37" s="267"/>
      <c r="F37" s="221" t="s">
        <v>154</v>
      </c>
      <c r="G37" s="220"/>
      <c r="H37" s="220"/>
      <c r="I37" s="220"/>
      <c r="J37" s="220"/>
      <c r="K37" s="220"/>
    </row>
    <row r="38" spans="1:11" ht="14.25" customHeight="1">
      <c r="A38" s="1"/>
      <c r="B38" s="1"/>
      <c r="C38" s="213"/>
      <c r="D38" s="213"/>
      <c r="E38" s="213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15"/>
      <c r="D40" s="215"/>
      <c r="E40" s="215"/>
      <c r="F40" s="215"/>
      <c r="G40" s="1"/>
      <c r="H40" s="1"/>
      <c r="I40" s="1"/>
      <c r="J40" s="1"/>
      <c r="K40" s="1"/>
    </row>
    <row r="41" spans="3:11" ht="25.5" customHeight="1">
      <c r="C41" s="266" t="s">
        <v>127</v>
      </c>
      <c r="D41" s="266"/>
      <c r="E41" s="266"/>
      <c r="F41" s="266"/>
      <c r="G41" s="4"/>
      <c r="H41" s="1"/>
      <c r="I41" s="276" t="s">
        <v>128</v>
      </c>
      <c r="J41" s="276"/>
      <c r="K41" s="276"/>
    </row>
    <row r="42" spans="3:11" ht="12.75">
      <c r="C42" s="1"/>
      <c r="D42" s="1"/>
      <c r="E42" s="1"/>
      <c r="F42" s="1"/>
      <c r="G42" s="3" t="s">
        <v>0</v>
      </c>
      <c r="H42" s="1"/>
      <c r="I42" s="277" t="s">
        <v>1</v>
      </c>
      <c r="J42" s="277"/>
      <c r="K42" s="109"/>
    </row>
    <row r="44" spans="3:11" ht="12.75">
      <c r="C44" s="42"/>
      <c r="D44" s="42"/>
      <c r="E44" s="42"/>
      <c r="F44" s="42"/>
      <c r="G44" s="42"/>
      <c r="H44" s="42"/>
      <c r="I44" s="42"/>
      <c r="J44" s="42"/>
      <c r="K44" s="42"/>
    </row>
    <row r="45" spans="3:11" ht="12.75">
      <c r="C45" s="42"/>
      <c r="D45" s="42"/>
      <c r="E45" s="42"/>
      <c r="F45" s="42"/>
      <c r="G45" s="42"/>
      <c r="H45" s="42"/>
      <c r="I45" s="42"/>
      <c r="J45" s="42"/>
      <c r="K45" s="42"/>
    </row>
    <row r="46" spans="3:11" ht="12.75">
      <c r="C46" s="42"/>
      <c r="D46" s="42"/>
      <c r="E46" s="42"/>
      <c r="F46" s="42"/>
      <c r="G46" s="42"/>
      <c r="H46" s="42"/>
      <c r="I46" s="42"/>
      <c r="J46" s="42"/>
      <c r="K46" s="42"/>
    </row>
  </sheetData>
  <sheetProtection/>
  <mergeCells count="39">
    <mergeCell ref="I41:K41"/>
    <mergeCell ref="I42:J42"/>
    <mergeCell ref="C8:E8"/>
    <mergeCell ref="C9:E9"/>
    <mergeCell ref="C10:E10"/>
    <mergeCell ref="B13:K13"/>
    <mergeCell ref="B14:K14"/>
    <mergeCell ref="B17:K17"/>
    <mergeCell ref="F37:K37"/>
    <mergeCell ref="C40:F40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2021-02-22T10:11:30Z</cp:lastPrinted>
  <dcterms:created xsi:type="dcterms:W3CDTF">2019-01-09T14:21:23Z</dcterms:created>
  <dcterms:modified xsi:type="dcterms:W3CDTF">2021-02-22T14:50:19Z</dcterms:modified>
  <cp:category/>
  <cp:version/>
  <cp:contentType/>
  <cp:contentStatus/>
</cp:coreProperties>
</file>