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55" activeTab="0"/>
  </bookViews>
  <sheets>
    <sheet name="звіт за 2020 рік" sheetId="1" r:id="rId1"/>
  </sheets>
  <definedNames>
    <definedName name="_xlnm.Print_Area" localSheetId="0">'звіт за 2020 рік'!$A$1:$M$96</definedName>
  </definedNames>
  <calcPr fullCalcOnLoad="1"/>
</workbook>
</file>

<file path=xl/sharedStrings.xml><?xml version="1.0" encoding="utf-8"?>
<sst xmlns="http://schemas.openxmlformats.org/spreadsheetml/2006/main" count="191" uniqueCount="102">
  <si>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</si>
  <si>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</si>
  <si>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</si>
  <si>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</si>
  <si>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</si>
  <si>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</si>
  <si>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</si>
  <si>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</si>
  <si>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</si>
  <si>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</si>
  <si>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</si>
  <si>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</si>
  <si>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</si>
  <si>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</si>
  <si>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</si>
  <si>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</si>
  <si>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</si>
  <si>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</si>
  <si>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</si>
  <si>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</si>
  <si>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</si>
  <si>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</si>
  <si>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</si>
  <si>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</si>
  <si>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</si>
  <si>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</si>
  <si>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</si>
  <si>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</si>
  <si>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</si>
  <si>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</si>
  <si>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</si>
  <si>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</si>
  <si>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</si>
  <si>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</si>
  <si>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</si>
  <si>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</si>
  <si>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</si>
  <si>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</si>
  <si>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</si>
  <si>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</si>
  <si>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</si>
  <si>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</si>
  <si>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 xml:space="preserve"> ( 0800000 )</t>
  </si>
  <si>
    <t xml:space="preserve"> ( 0810000 )</t>
  </si>
  <si>
    <t>Департамент соціальної політики Черкаської міської ради</t>
  </si>
  <si>
    <t>Директор департаменту соціальної політики</t>
  </si>
  <si>
    <t>О.І. Гудзенко</t>
  </si>
  <si>
    <t>Ю.П. Кобелева</t>
  </si>
  <si>
    <t>про виконання паспорта бюджетної програми місцевого бюджету на 01.01.2021 року</t>
  </si>
  <si>
    <t>1</t>
  </si>
  <si>
    <t>од.</t>
  </si>
  <si>
    <t>відс.</t>
  </si>
  <si>
    <t>грн.</t>
  </si>
  <si>
    <t>Забезпечення ефективного виконання завдань і функцій соціальної сфери</t>
  </si>
  <si>
    <t>2</t>
  </si>
  <si>
    <t>розрахунок</t>
  </si>
  <si>
    <t>Незважаючи на недовиконання показника продукту, потреба в створенні робочих місць та відповідному прийомі відівідувачів (показник якості) задоволена в повному обсязі.</t>
  </si>
  <si>
    <t>кошторис</t>
  </si>
  <si>
    <t>Площа службових кабінетів, які потребують ремонту</t>
  </si>
  <si>
    <t>кв. м.</t>
  </si>
  <si>
    <t>площа службових кабінетів, які будуть відремонтовані</t>
  </si>
  <si>
    <t>середня вартість ремонту одного квадратного метру робочих кабінетів</t>
  </si>
  <si>
    <t>Питома вага відремонтованої площі службових кабінетів в загальній кількості, що потребувала ремонту</t>
  </si>
  <si>
    <t>0443</t>
  </si>
  <si>
    <t>Обсяг видатків на капітальний ремонт адміністративної будівлі департаменту департаменту соціальної політики за адресою бульвар Шевченка, 307 (у розрізі)</t>
  </si>
  <si>
    <t>ремонт службових кабінетів 4 поверху в адміністративній будвілі, в т.ч.</t>
  </si>
  <si>
    <t>монтаж склопакетів службових кабінетів 4 поверху в адміністративній будвілі</t>
  </si>
  <si>
    <t>заміна дверей службових кабінетів 4 поверху в адміністративній будвілі</t>
  </si>
  <si>
    <t>внутрішні оздоблювальні роботи службових кабінетів 4 поверху в адміністративній будівлі</t>
  </si>
  <si>
    <t>заміна електромережі службових кабінетів 4 поверху в адміністративній будвілі</t>
  </si>
  <si>
    <t>Загальна кількість кабнетів, що потребують ремонту</t>
  </si>
  <si>
    <t xml:space="preserve">Кількість установ (закладів) які потребують проведення робіт з капітального ремонту </t>
  </si>
  <si>
    <t>Загальна кількість склопакетів, яку необхідно замінити</t>
  </si>
  <si>
    <t>Кількість дверей, які потребують заміни</t>
  </si>
  <si>
    <t>протяжність електромережі, що потребує заміни</t>
  </si>
  <si>
    <t>п.м.</t>
  </si>
  <si>
    <t>Будівництво інших об`єктів комунальної власності</t>
  </si>
  <si>
    <t>Забезпечення проведення капітального ремонту приміщень адміністративної будівлі департаменту соціальної політики Черкаської міської ради за адресою: бул. Шевченка, 307</t>
  </si>
  <si>
    <t>Забезпечення проведення будівництва інших об`єктів комунальної власності</t>
  </si>
  <si>
    <t>Проведення капітального ремонту адміністративної будівлі департаменту соціальної політики за адресою бульвар Шевченка, 307</t>
  </si>
  <si>
    <t xml:space="preserve">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Касові видатки по даній програмі за  2020 рік становлять 1 141 760,03  грн.  що скадає 65,73%  від уточненого плану на 2020 рік та відповідають фактичній потребі установи згідно оплачених актів виконаних робіт. Зниження використання коштів в сумі 595 482,47  грн. відбулося через відсутність фінансування  за поданими в грудні 2020 року заявками.</t>
  </si>
  <si>
    <t xml:space="preserve">Кількість установ (закладів), в яких буде проведено роботи з капітального ремонту </t>
  </si>
  <si>
    <t>Загальна кількість кабінетів, що планується відремонтувати</t>
  </si>
  <si>
    <t>Загальна кількість склопакетів, яку планується замінити</t>
  </si>
  <si>
    <t>Кількість дверей, яку планується замінити</t>
  </si>
  <si>
    <t>протяжність електромережі, що планується замінити</t>
  </si>
  <si>
    <t>Пояснення щодо причин розбіжностей між фактичними та затвердженими результативними показниками  За показниками продукту фактичне виконання менше на 170 метрів в частині оплати видатків з ремонту кабінетів</t>
  </si>
  <si>
    <t>середня вартість ремонту одного службового кабінету</t>
  </si>
  <si>
    <t>середня вартість монтажу  слопакету</t>
  </si>
  <si>
    <t>середня вартість заміни дверей</t>
  </si>
  <si>
    <t>середня вартість заміни 1 п.м. електромережі</t>
  </si>
  <si>
    <t>Пояснення щодо причин розбіжностей між фактичними та затвердженими результативними показниками: Показник ефективності середня вартість ремонту 1 кабінету зменшено на 59 548,25 грн. у звязку з зменшенням фінансування за проведеним ремонтом.</t>
  </si>
  <si>
    <t>Питома вага установ (закладів), в яких проведено капітальний ремонт в загальній кількості, що потребують ремонту</t>
  </si>
  <si>
    <t>Питома вага відремонтованих службових кабінетів в загальній кількості, що потребують ремонту</t>
  </si>
  <si>
    <t>Питома вага замінених склопакетів в загальній кількості, що потребують заміни</t>
  </si>
  <si>
    <t>Питома вага замінених дверей в загальній кількості, що потребують заміни</t>
  </si>
  <si>
    <t>Питома вага погоних метрів заміненої електромережі в загальній кількості, що потребували заміни</t>
  </si>
  <si>
    <t xml:space="preserve">   Усі завдання, передбачені бюджетною програмою 0817330  "Будівництво інших об`єктів комунальної власності", виконано. Забезпечена мета бюджетної програми, а саме - проведення кпроведення капітального ремонту приміщень адміністративної будівлі департаменту соціальної політики Черкаської міської ради за адресою: бул. Шевченка, 307. Завдяки коштам, виділеним за рахунок міського бюджету  на реалізацію програми, у 2020 році вдалося забезпечити -капітальний ремонт службових кабінетів 4 поверху в адміністративній будвілі департаменту. Касові видатки склали 65,7% від уточненого плану на 2020 рік та відповідають фактичній потребі установи  згідно оплачених актів виконаних робіт. Зниження використання коштів в сумі 595 482,47 грн. відбулося через відсутність фінансування  за поданими в грудні 2020 року заявками. За рахунок чого недовиконані роботи з облаштування кабінетів( виконання - 55,2%). </t>
  </si>
  <si>
    <t>(0817330)</t>
  </si>
  <si>
    <t>Пояснення щодо причин розбіжностей між фактичними та затвердженими результативними показниками Касові видатки по даній програмі за  2020 рік становлять 1 141 760,03  грн.  що скадає 65,73%  від уточненого плану на 2020 рік та відповідають фактичній потребі установи згідно оплачених актів виконаних робіт. Зниження використання коштів в сумі 595 482,47  грн. відбулося через відсутність фінансування  за поданими в грудні 2020 року заявками. За рахунок чого недовиконані роботи з облаштування кабінетів (% виконання - 55,2)</t>
  </si>
  <si>
    <t xml:space="preserve">Аналіз стану виконання результативних показників        Бюджетна програма "Забезпечення проведення будівництва інших об`єктів комунальної власності" виконана в межах доведених асигнувань за рахунок коштів міського бюджету.  Касові видатки по даній програмі за  2020 рік становлять 1 141 760,03. грн. що скадає 65,73%  від уточненого плану на 2020 рік та відповідають фактичній потребі установи згідно оплачених актів виконаних робіт. Зниження використання коштів в сумі 595 482,47  грн. відбулося через відсутність фінансування  за поданими в грудні 2020 року заявками. За рахунок чого недовиконані роботи з облаштування кабінетів (% виконання - 55,2)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продукту   свідчать, що заходами програми забезпечено виконання за напрямками - заміна дверей, заміна склопакетів, ремонт електромережі. Водночас фактично виконано ремонт на 210 м з 280 планових. Показники ефективності та якості свідчать про потребу завершення ремонту в службових кабінетах в майбутніх періодах.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</si>
  <si>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Заступник директора департаменту - начальник управління бухгалтерського обліку та фінансування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</si>
</sst>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vertical="center" wrapText="1"/>
      <protection/>
    </xf>
    <xf numFmtId="0" fontId="46" fillId="0" borderId="0" xfId="0" applyFont="1" applyBorder="1" applyAlignment="1">
      <alignment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1" fontId="47" fillId="0" borderId="10" xfId="0" applyNumberFormat="1" applyFont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0" applyNumberFormat="1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4" fontId="5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51" fillId="0" borderId="10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1" fontId="5" fillId="0" borderId="10" xfId="0" applyNumberFormat="1" applyFont="1" applyBorder="1" applyAlignment="1" applyProtection="1">
      <alignment horizontal="right" vertical="center" wrapText="1"/>
      <protection/>
    </xf>
    <xf numFmtId="1" fontId="5" fillId="0" borderId="10" xfId="0" applyNumberFormat="1" applyFont="1" applyBorder="1" applyAlignment="1" applyProtection="1">
      <alignment vertical="center" wrapText="1"/>
      <protection/>
    </xf>
    <xf numFmtId="49" fontId="51" fillId="0" borderId="17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 applyProtection="1">
      <alignment horizontal="right" vertical="center" wrapText="1"/>
      <protection/>
    </xf>
    <xf numFmtId="164" fontId="10" fillId="0" borderId="18" xfId="0" applyNumberFormat="1" applyFont="1" applyBorder="1" applyAlignment="1" applyProtection="1">
      <alignment horizontal="right" vertical="center" wrapText="1"/>
      <protection/>
    </xf>
    <xf numFmtId="2" fontId="5" fillId="0" borderId="19" xfId="0" applyNumberFormat="1" applyFont="1" applyBorder="1" applyAlignment="1" applyProtection="1">
      <alignment vertical="center" wrapText="1"/>
      <protection/>
    </xf>
    <xf numFmtId="165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7" fillId="0" borderId="23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6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7" fillId="0" borderId="25" xfId="0" applyFont="1" applyFill="1" applyBorder="1" applyAlignment="1">
      <alignment horizontal="left" vertical="center" wrapText="1"/>
    </xf>
    <xf numFmtId="0" fontId="53" fillId="0" borderId="17" xfId="0" applyFont="1" applyBorder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justify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tabSelected="1" zoomScalePageLayoutView="0" workbookViewId="0" topLeftCell="A88">
      <selection activeCell="A89" sqref="A89:M97"/>
    </sheetView>
  </sheetViews>
  <sheetFormatPr defaultColWidth="9.140625" defaultRowHeight="15"/>
  <cols>
    <col min="1" max="1" width="7.28125" style="1" customWidth="1"/>
    <col min="2" max="2" width="41.28125" style="1" customWidth="1"/>
    <col min="3" max="3" width="11.421875" style="1" customWidth="1"/>
    <col min="4" max="4" width="19.28125" style="1" customWidth="1"/>
    <col min="5" max="5" width="14.8515625" style="1" customWidth="1"/>
    <col min="6" max="6" width="13.00390625" style="1" customWidth="1"/>
    <col min="7" max="7" width="15.57421875" style="1" customWidth="1"/>
    <col min="8" max="8" width="14.28125" style="1" customWidth="1"/>
    <col min="9" max="9" width="13.00390625" style="1" customWidth="1"/>
    <col min="10" max="10" width="16.421875" style="1" customWidth="1"/>
    <col min="11" max="11" width="14.140625" style="1" customWidth="1"/>
    <col min="12" max="12" width="13.00390625" style="1" customWidth="1"/>
    <col min="13" max="13" width="17.28125" style="1" customWidth="1"/>
    <col min="14" max="16384" width="9.140625" style="1" customWidth="1"/>
  </cols>
  <sheetData>
    <row r="1" spans="10:13" ht="15.75" customHeight="1">
      <c r="J1" s="94" t="s">
        <v>0</v>
      </c>
      <c r="K1" s="94"/>
      <c r="L1" s="94"/>
      <c r="M1" s="94"/>
    </row>
    <row r="2" spans="10:13" ht="15.75">
      <c r="J2" s="94"/>
      <c r="K2" s="94"/>
      <c r="L2" s="94"/>
      <c r="M2" s="94"/>
    </row>
    <row r="3" spans="10:13" ht="15.75">
      <c r="J3" s="94"/>
      <c r="K3" s="94"/>
      <c r="L3" s="94"/>
      <c r="M3" s="94"/>
    </row>
    <row r="4" spans="10:13" ht="15.75">
      <c r="J4" s="94"/>
      <c r="K4" s="94"/>
      <c r="L4" s="94"/>
      <c r="M4" s="94"/>
    </row>
    <row r="5" spans="1:13" ht="15.7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5.75">
      <c r="A6" s="95" t="s">
        <v>48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15.75">
      <c r="A7" s="96" t="s">
        <v>2</v>
      </c>
      <c r="B7" s="13" t="s">
        <v>42</v>
      </c>
      <c r="C7" s="2"/>
      <c r="E7" s="76" t="s">
        <v>44</v>
      </c>
      <c r="F7" s="76"/>
      <c r="G7" s="76"/>
      <c r="H7" s="76"/>
      <c r="I7" s="76"/>
      <c r="J7" s="76"/>
      <c r="K7" s="76"/>
      <c r="L7" s="76"/>
      <c r="M7" s="76"/>
    </row>
    <row r="8" spans="1:13" ht="15" customHeight="1">
      <c r="A8" s="96"/>
      <c r="B8" s="3" t="s">
        <v>3</v>
      </c>
      <c r="C8" s="4"/>
      <c r="D8" s="5"/>
      <c r="E8" s="97" t="s">
        <v>4</v>
      </c>
      <c r="F8" s="97"/>
      <c r="G8" s="97"/>
      <c r="H8" s="97"/>
      <c r="I8" s="97"/>
      <c r="J8" s="97"/>
      <c r="K8" s="97"/>
      <c r="L8" s="97"/>
      <c r="M8" s="97"/>
    </row>
    <row r="9" spans="1:13" ht="15.75">
      <c r="A9" s="96" t="s">
        <v>5</v>
      </c>
      <c r="B9" s="13" t="s">
        <v>43</v>
      </c>
      <c r="C9" s="2"/>
      <c r="E9" s="76" t="s">
        <v>44</v>
      </c>
      <c r="F9" s="76"/>
      <c r="G9" s="76"/>
      <c r="H9" s="76"/>
      <c r="I9" s="76"/>
      <c r="J9" s="76"/>
      <c r="K9" s="76"/>
      <c r="L9" s="76"/>
      <c r="M9" s="76"/>
    </row>
    <row r="10" spans="1:31" ht="15" customHeight="1">
      <c r="A10" s="96"/>
      <c r="B10" s="3" t="s">
        <v>3</v>
      </c>
      <c r="C10" s="4"/>
      <c r="D10" s="5"/>
      <c r="E10" s="82" t="s">
        <v>6</v>
      </c>
      <c r="F10" s="82"/>
      <c r="G10" s="82"/>
      <c r="H10" s="82"/>
      <c r="I10" s="82"/>
      <c r="J10" s="82"/>
      <c r="K10" s="82"/>
      <c r="L10" s="82"/>
      <c r="M10" s="8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2.5" customHeight="1">
      <c r="A11" s="96" t="s">
        <v>7</v>
      </c>
      <c r="B11" s="15" t="s">
        <v>98</v>
      </c>
      <c r="C11" s="53" t="s">
        <v>63</v>
      </c>
      <c r="E11" s="99" t="s">
        <v>76</v>
      </c>
      <c r="F11" s="99"/>
      <c r="G11" s="99"/>
      <c r="H11" s="99"/>
      <c r="I11" s="99"/>
      <c r="J11" s="99"/>
      <c r="K11" s="99"/>
      <c r="L11" s="99"/>
      <c r="M11" s="99"/>
      <c r="P11" s="46"/>
      <c r="Q11" s="34"/>
      <c r="R11" s="34"/>
      <c r="S11" s="103"/>
      <c r="T11" s="103"/>
      <c r="U11" s="103"/>
      <c r="V11" s="103"/>
      <c r="W11" s="103"/>
      <c r="X11" s="103"/>
      <c r="Y11" s="22"/>
      <c r="Z11" s="22"/>
      <c r="AA11" s="22"/>
      <c r="AB11" s="22"/>
      <c r="AC11" s="22"/>
      <c r="AD11" s="22"/>
      <c r="AE11" s="22"/>
    </row>
    <row r="12" spans="1:31" ht="15" customHeight="1">
      <c r="A12" s="96"/>
      <c r="B12" s="3" t="s">
        <v>3</v>
      </c>
      <c r="C12" s="6" t="s">
        <v>8</v>
      </c>
      <c r="D12" s="5"/>
      <c r="E12" s="97" t="s">
        <v>9</v>
      </c>
      <c r="F12" s="97"/>
      <c r="G12" s="97"/>
      <c r="H12" s="97"/>
      <c r="I12" s="97"/>
      <c r="J12" s="97"/>
      <c r="K12" s="97"/>
      <c r="L12" s="97"/>
      <c r="M12" s="97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9.5" customHeight="1">
      <c r="A13" s="101" t="s">
        <v>10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5.75">
      <c r="A14" s="7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8" customHeight="1">
      <c r="A15" s="8" t="s">
        <v>11</v>
      </c>
      <c r="B15" s="84" t="s">
        <v>12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17.25" customHeight="1">
      <c r="A16" s="14">
        <v>1</v>
      </c>
      <c r="B16" s="72" t="s">
        <v>53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9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5.75">
      <c r="A17" s="7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5.75">
      <c r="A18" s="9" t="s">
        <v>13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25.5" customHeight="1">
      <c r="A19" s="2"/>
      <c r="B19" s="100" t="s">
        <v>77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5.75">
      <c r="A20" s="9" t="s">
        <v>14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5.75">
      <c r="A21" s="7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29.25" customHeight="1">
      <c r="A22" s="16" t="s">
        <v>11</v>
      </c>
      <c r="B22" s="84" t="s">
        <v>15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24.75" customHeight="1">
      <c r="A23" s="14">
        <v>1</v>
      </c>
      <c r="B23" s="72" t="s">
        <v>78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98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5.75">
      <c r="A24" s="7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15.75">
      <c r="A25" s="9" t="s">
        <v>16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2:31" ht="7.5" customHeight="1">
      <c r="B26" s="2"/>
      <c r="M26" s="2" t="s">
        <v>17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6.75" customHeight="1">
      <c r="A27" s="7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30" customHeight="1">
      <c r="A28" s="84" t="s">
        <v>11</v>
      </c>
      <c r="B28" s="84" t="s">
        <v>18</v>
      </c>
      <c r="C28" s="84"/>
      <c r="D28" s="84"/>
      <c r="E28" s="84" t="s">
        <v>19</v>
      </c>
      <c r="F28" s="84"/>
      <c r="G28" s="84"/>
      <c r="H28" s="84" t="s">
        <v>20</v>
      </c>
      <c r="I28" s="84"/>
      <c r="J28" s="84"/>
      <c r="K28" s="84" t="s">
        <v>21</v>
      </c>
      <c r="L28" s="84"/>
      <c r="M28" s="84"/>
      <c r="P28" s="22"/>
      <c r="Q28" s="22"/>
      <c r="R28" s="102"/>
      <c r="S28" s="102"/>
      <c r="T28" s="102"/>
      <c r="U28" s="102"/>
      <c r="V28" s="102"/>
      <c r="W28" s="102"/>
      <c r="X28" s="102"/>
      <c r="Y28" s="102"/>
      <c r="Z28" s="102"/>
      <c r="AA28" s="22"/>
      <c r="AB28" s="22"/>
      <c r="AC28" s="22"/>
      <c r="AD28" s="22"/>
      <c r="AE28" s="22"/>
    </row>
    <row r="29" spans="1:31" ht="33" customHeight="1">
      <c r="A29" s="84"/>
      <c r="B29" s="84"/>
      <c r="C29" s="84"/>
      <c r="D29" s="84"/>
      <c r="E29" s="8" t="s">
        <v>22</v>
      </c>
      <c r="F29" s="8" t="s">
        <v>23</v>
      </c>
      <c r="G29" s="8" t="s">
        <v>24</v>
      </c>
      <c r="H29" s="8" t="s">
        <v>22</v>
      </c>
      <c r="I29" s="8" t="s">
        <v>23</v>
      </c>
      <c r="J29" s="8" t="s">
        <v>24</v>
      </c>
      <c r="K29" s="8" t="s">
        <v>22</v>
      </c>
      <c r="L29" s="8" t="s">
        <v>23</v>
      </c>
      <c r="M29" s="8" t="s">
        <v>24</v>
      </c>
      <c r="O29" s="22"/>
      <c r="P29" s="22"/>
      <c r="Q29" s="22"/>
      <c r="R29" s="31"/>
      <c r="S29" s="18"/>
      <c r="T29" s="18"/>
      <c r="U29" s="18"/>
      <c r="V29" s="18"/>
      <c r="W29" s="18"/>
      <c r="X29" s="18"/>
      <c r="Y29" s="18"/>
      <c r="Z29" s="18"/>
      <c r="AA29" s="22"/>
      <c r="AB29" s="22"/>
      <c r="AC29" s="22"/>
      <c r="AD29" s="22"/>
      <c r="AE29" s="22"/>
    </row>
    <row r="30" spans="1:31" ht="15.75">
      <c r="A30" s="8">
        <v>1</v>
      </c>
      <c r="B30" s="84">
        <v>2</v>
      </c>
      <c r="C30" s="84"/>
      <c r="D30" s="84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O30" s="22"/>
      <c r="P30" s="22"/>
      <c r="Q30" s="22"/>
      <c r="R30" s="31"/>
      <c r="S30" s="18"/>
      <c r="T30" s="18"/>
      <c r="U30" s="18"/>
      <c r="V30" s="18"/>
      <c r="W30" s="18"/>
      <c r="X30" s="18"/>
      <c r="Y30" s="18"/>
      <c r="Z30" s="18"/>
      <c r="AA30" s="22"/>
      <c r="AB30" s="22"/>
      <c r="AC30" s="22"/>
      <c r="AD30" s="22"/>
      <c r="AE30" s="22"/>
    </row>
    <row r="31" spans="1:31" ht="55.5" customHeight="1">
      <c r="A31" s="35" t="s">
        <v>49</v>
      </c>
      <c r="B31" s="87" t="s">
        <v>79</v>
      </c>
      <c r="C31" s="87"/>
      <c r="D31" s="87"/>
      <c r="E31" s="33">
        <v>1737242.5</v>
      </c>
      <c r="F31" s="21"/>
      <c r="G31" s="12">
        <f>F31+E31</f>
        <v>1737242.5</v>
      </c>
      <c r="H31" s="12">
        <v>1141760.03</v>
      </c>
      <c r="I31" s="12"/>
      <c r="J31" s="12">
        <f>H31+I31</f>
        <v>1141760.03</v>
      </c>
      <c r="K31" s="12">
        <f>H31-E31</f>
        <v>-595482.47</v>
      </c>
      <c r="L31" s="12">
        <f>I31-F31</f>
        <v>0</v>
      </c>
      <c r="M31" s="12">
        <f>K31+L31</f>
        <v>-595482.47</v>
      </c>
      <c r="O31" s="105"/>
      <c r="P31" s="105"/>
      <c r="Q31" s="105"/>
      <c r="R31" s="23"/>
      <c r="S31" s="23"/>
      <c r="T31" s="23"/>
      <c r="U31" s="18"/>
      <c r="V31" s="18"/>
      <c r="W31" s="18"/>
      <c r="X31" s="18"/>
      <c r="Y31" s="18"/>
      <c r="Z31" s="18"/>
      <c r="AA31" s="22"/>
      <c r="AB31" s="22"/>
      <c r="AC31" s="22"/>
      <c r="AD31" s="22"/>
      <c r="AE31" s="22"/>
    </row>
    <row r="32" spans="1:31" ht="68.25" customHeight="1" hidden="1">
      <c r="A32" s="32" t="s">
        <v>54</v>
      </c>
      <c r="B32" s="91"/>
      <c r="C32" s="92"/>
      <c r="D32" s="92"/>
      <c r="E32" s="39"/>
      <c r="F32" s="39"/>
      <c r="G32" s="12"/>
      <c r="H32" s="12"/>
      <c r="I32" s="12"/>
      <c r="J32" s="12"/>
      <c r="K32" s="12"/>
      <c r="L32" s="12"/>
      <c r="M32" s="12"/>
      <c r="O32" s="105"/>
      <c r="P32" s="105"/>
      <c r="Q32" s="105"/>
      <c r="R32" s="23"/>
      <c r="S32" s="23"/>
      <c r="T32" s="23"/>
      <c r="U32" s="31"/>
      <c r="V32" s="31"/>
      <c r="W32" s="31"/>
      <c r="X32" s="31"/>
      <c r="Y32" s="31"/>
      <c r="Z32" s="31"/>
      <c r="AA32" s="22"/>
      <c r="AB32" s="22"/>
      <c r="AC32" s="22"/>
      <c r="AD32" s="22"/>
      <c r="AE32" s="22"/>
    </row>
    <row r="33" spans="1:31" ht="15.75">
      <c r="A33" s="8"/>
      <c r="B33" s="88" t="s">
        <v>25</v>
      </c>
      <c r="C33" s="89"/>
      <c r="D33" s="90"/>
      <c r="E33" s="12">
        <f>E32+E31</f>
        <v>1737242.5</v>
      </c>
      <c r="F33" s="12">
        <f>F32+F31</f>
        <v>0</v>
      </c>
      <c r="G33" s="12">
        <f>G32+G31</f>
        <v>1737242.5</v>
      </c>
      <c r="H33" s="12">
        <f aca="true" t="shared" si="0" ref="H33:M33">H31</f>
        <v>1141760.03</v>
      </c>
      <c r="I33" s="12">
        <f t="shared" si="0"/>
        <v>0</v>
      </c>
      <c r="J33" s="12">
        <f t="shared" si="0"/>
        <v>1141760.03</v>
      </c>
      <c r="K33" s="12">
        <f t="shared" si="0"/>
        <v>-595482.47</v>
      </c>
      <c r="L33" s="12">
        <f t="shared" si="0"/>
        <v>0</v>
      </c>
      <c r="M33" s="12">
        <f t="shared" si="0"/>
        <v>-595482.47</v>
      </c>
      <c r="O33" s="22"/>
      <c r="P33" s="22"/>
      <c r="Q33" s="22"/>
      <c r="R33" s="31"/>
      <c r="S33" s="18"/>
      <c r="T33" s="18"/>
      <c r="U33" s="18"/>
      <c r="V33" s="18"/>
      <c r="W33" s="18"/>
      <c r="X33" s="18"/>
      <c r="Y33" s="18"/>
      <c r="Z33" s="18"/>
      <c r="AA33" s="22"/>
      <c r="AB33" s="22"/>
      <c r="AC33" s="22"/>
      <c r="AD33" s="22"/>
      <c r="AE33" s="22"/>
    </row>
    <row r="34" spans="1:31" ht="58.5" customHeight="1">
      <c r="A34" s="85" t="s">
        <v>80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17.25" customHeight="1">
      <c r="A35" s="83" t="s">
        <v>26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3:31" ht="17.25" customHeight="1">
      <c r="M36" s="2" t="s">
        <v>17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4.5" customHeight="1">
      <c r="A37" s="7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31.5" customHeight="1">
      <c r="A38" s="84" t="s">
        <v>27</v>
      </c>
      <c r="B38" s="84" t="s">
        <v>28</v>
      </c>
      <c r="C38" s="84"/>
      <c r="D38" s="84"/>
      <c r="E38" s="84" t="s">
        <v>19</v>
      </c>
      <c r="F38" s="84"/>
      <c r="G38" s="84"/>
      <c r="H38" s="84" t="s">
        <v>20</v>
      </c>
      <c r="I38" s="84"/>
      <c r="J38" s="84"/>
      <c r="K38" s="84" t="s">
        <v>21</v>
      </c>
      <c r="L38" s="84"/>
      <c r="M38" s="84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33.75" customHeight="1">
      <c r="A39" s="84"/>
      <c r="B39" s="84"/>
      <c r="C39" s="84"/>
      <c r="D39" s="84"/>
      <c r="E39" s="8" t="s">
        <v>22</v>
      </c>
      <c r="F39" s="8" t="s">
        <v>23</v>
      </c>
      <c r="G39" s="8" t="s">
        <v>24</v>
      </c>
      <c r="H39" s="8" t="s">
        <v>22</v>
      </c>
      <c r="I39" s="8" t="s">
        <v>23</v>
      </c>
      <c r="J39" s="8" t="s">
        <v>24</v>
      </c>
      <c r="K39" s="8" t="s">
        <v>22</v>
      </c>
      <c r="L39" s="8" t="s">
        <v>23</v>
      </c>
      <c r="M39" s="8" t="s">
        <v>24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15.75">
      <c r="A40" s="8">
        <v>1</v>
      </c>
      <c r="B40" s="84">
        <v>2</v>
      </c>
      <c r="C40" s="84"/>
      <c r="D40" s="84"/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8">
        <v>8</v>
      </c>
      <c r="K40" s="8">
        <v>9</v>
      </c>
      <c r="L40" s="8">
        <v>10</v>
      </c>
      <c r="M40" s="8">
        <v>11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ht="53.25" customHeight="1" hidden="1">
      <c r="A41" s="8"/>
      <c r="B41" s="78"/>
      <c r="C41" s="79"/>
      <c r="D41" s="80"/>
      <c r="E41" s="12"/>
      <c r="F41" s="12"/>
      <c r="G41" s="12"/>
      <c r="H41" s="12"/>
      <c r="I41" s="12"/>
      <c r="J41" s="12"/>
      <c r="K41" s="12"/>
      <c r="L41" s="12"/>
      <c r="M41" s="12"/>
      <c r="O41" s="24"/>
      <c r="P41" s="104"/>
      <c r="Q41" s="104"/>
      <c r="R41" s="104"/>
      <c r="S41" s="104"/>
      <c r="T41" s="104"/>
      <c r="U41" s="104"/>
      <c r="V41" s="93"/>
      <c r="W41" s="93"/>
      <c r="X41" s="22"/>
      <c r="Y41" s="22"/>
      <c r="Z41" s="22"/>
      <c r="AA41" s="22"/>
      <c r="AB41" s="22"/>
      <c r="AC41" s="22"/>
      <c r="AD41" s="22"/>
      <c r="AE41" s="22"/>
    </row>
    <row r="42" spans="1:31" ht="53.25" customHeight="1" hidden="1">
      <c r="A42" s="17"/>
      <c r="B42" s="78"/>
      <c r="C42" s="79"/>
      <c r="D42" s="80"/>
      <c r="E42" s="12"/>
      <c r="F42" s="12"/>
      <c r="G42" s="12"/>
      <c r="H42" s="12"/>
      <c r="I42" s="12"/>
      <c r="J42" s="12"/>
      <c r="K42" s="12"/>
      <c r="L42" s="12"/>
      <c r="M42" s="12"/>
      <c r="O42" s="24"/>
      <c r="P42" s="25"/>
      <c r="Q42" s="25"/>
      <c r="R42" s="25"/>
      <c r="S42" s="25"/>
      <c r="T42" s="25"/>
      <c r="U42" s="25"/>
      <c r="V42" s="93"/>
      <c r="W42" s="93"/>
      <c r="X42" s="22"/>
      <c r="Y42" s="22"/>
      <c r="Z42" s="22"/>
      <c r="AA42" s="22"/>
      <c r="AB42" s="22"/>
      <c r="AC42" s="22"/>
      <c r="AD42" s="22"/>
      <c r="AE42" s="22"/>
    </row>
    <row r="43" spans="1:31" ht="13.5" customHeight="1">
      <c r="A43" s="7"/>
      <c r="O43" s="24"/>
      <c r="P43" s="104"/>
      <c r="Q43" s="104"/>
      <c r="R43" s="104"/>
      <c r="S43" s="104"/>
      <c r="T43" s="104"/>
      <c r="U43" s="104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ht="15.75">
      <c r="A44" s="9" t="s">
        <v>29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ht="15.75">
      <c r="A45" s="7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ht="53.25" customHeight="1">
      <c r="A46" s="84" t="s">
        <v>27</v>
      </c>
      <c r="B46" s="84" t="s">
        <v>30</v>
      </c>
      <c r="C46" s="84" t="s">
        <v>31</v>
      </c>
      <c r="D46" s="84" t="s">
        <v>32</v>
      </c>
      <c r="E46" s="84" t="s">
        <v>19</v>
      </c>
      <c r="F46" s="84"/>
      <c r="G46" s="84"/>
      <c r="H46" s="84" t="s">
        <v>33</v>
      </c>
      <c r="I46" s="84"/>
      <c r="J46" s="84"/>
      <c r="K46" s="84" t="s">
        <v>21</v>
      </c>
      <c r="L46" s="84"/>
      <c r="M46" s="84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ht="30.75" customHeight="1">
      <c r="A47" s="84"/>
      <c r="B47" s="84"/>
      <c r="C47" s="84"/>
      <c r="D47" s="84"/>
      <c r="E47" s="8" t="s">
        <v>22</v>
      </c>
      <c r="F47" s="8" t="s">
        <v>23</v>
      </c>
      <c r="G47" s="8" t="s">
        <v>24</v>
      </c>
      <c r="H47" s="8" t="s">
        <v>22</v>
      </c>
      <c r="I47" s="8" t="s">
        <v>23</v>
      </c>
      <c r="J47" s="8" t="s">
        <v>24</v>
      </c>
      <c r="K47" s="8" t="s">
        <v>22</v>
      </c>
      <c r="L47" s="8" t="s">
        <v>23</v>
      </c>
      <c r="M47" s="8" t="s">
        <v>24</v>
      </c>
      <c r="O47" s="22"/>
      <c r="P47" s="22"/>
      <c r="Q47" s="22"/>
      <c r="R47" s="67"/>
      <c r="S47" s="67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ht="15.7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8">
        <v>8</v>
      </c>
      <c r="I48" s="8">
        <v>9</v>
      </c>
      <c r="J48" s="8">
        <v>10</v>
      </c>
      <c r="K48" s="8">
        <v>11</v>
      </c>
      <c r="L48" s="8">
        <v>12</v>
      </c>
      <c r="M48" s="8">
        <v>13</v>
      </c>
      <c r="O48" s="22"/>
      <c r="P48" s="22"/>
      <c r="Q48" s="22"/>
      <c r="R48" s="67"/>
      <c r="S48" s="67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ht="35.25" customHeight="1" hidden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O49" s="22"/>
      <c r="P49" s="22"/>
      <c r="Q49" s="22"/>
      <c r="R49" s="67"/>
      <c r="S49" s="67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ht="15.75" customHeight="1">
      <c r="A50" s="8">
        <v>1</v>
      </c>
      <c r="B50" s="17" t="s">
        <v>34</v>
      </c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P50" s="67"/>
      <c r="Q50" s="67"/>
      <c r="R50" s="34"/>
      <c r="S50" s="67"/>
      <c r="T50" s="67"/>
      <c r="U50" s="67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ht="82.5" customHeight="1">
      <c r="A51" s="42"/>
      <c r="B51" s="59" t="s">
        <v>64</v>
      </c>
      <c r="C51" s="60" t="s">
        <v>52</v>
      </c>
      <c r="D51" s="58" t="s">
        <v>57</v>
      </c>
      <c r="E51" s="36"/>
      <c r="F51" s="54">
        <v>1737242.5</v>
      </c>
      <c r="G51" s="37">
        <f>F51</f>
        <v>1737242.5</v>
      </c>
      <c r="H51" s="47"/>
      <c r="I51" s="47">
        <f>H31</f>
        <v>1141760.03</v>
      </c>
      <c r="J51" s="47">
        <f>I51</f>
        <v>1141760.03</v>
      </c>
      <c r="K51" s="42"/>
      <c r="L51" s="12">
        <f>I51-F51</f>
        <v>-595482.47</v>
      </c>
      <c r="M51" s="12">
        <f>L51</f>
        <v>-595482.47</v>
      </c>
      <c r="R51" s="22"/>
      <c r="S51" s="66"/>
      <c r="T51" s="66"/>
      <c r="U51" s="66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ht="34.5" customHeight="1">
      <c r="A52" s="42"/>
      <c r="B52" s="62" t="s">
        <v>65</v>
      </c>
      <c r="C52" s="60" t="s">
        <v>52</v>
      </c>
      <c r="D52" s="58" t="s">
        <v>57</v>
      </c>
      <c r="E52" s="36"/>
      <c r="F52" s="54">
        <f>F51</f>
        <v>1737242.5</v>
      </c>
      <c r="G52" s="37">
        <f aca="true" t="shared" si="1" ref="G52:G59">F52</f>
        <v>1737242.5</v>
      </c>
      <c r="H52" s="48"/>
      <c r="I52" s="47">
        <f>I53+I54+I55+I56</f>
        <v>1141760.03</v>
      </c>
      <c r="J52" s="47">
        <f>I52</f>
        <v>1141760.03</v>
      </c>
      <c r="K52" s="42"/>
      <c r="L52" s="12">
        <f aca="true" t="shared" si="2" ref="L52:L62">I52-F52</f>
        <v>-595482.47</v>
      </c>
      <c r="M52" s="12">
        <f>L52</f>
        <v>-595482.47</v>
      </c>
      <c r="R52" s="22"/>
      <c r="S52" s="66"/>
      <c r="T52" s="66"/>
      <c r="U52" s="66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40.5" customHeight="1">
      <c r="A53" s="42"/>
      <c r="B53" s="62" t="s">
        <v>66</v>
      </c>
      <c r="C53" s="60" t="s">
        <v>52</v>
      </c>
      <c r="D53" s="58" t="s">
        <v>57</v>
      </c>
      <c r="E53" s="36"/>
      <c r="F53" s="54">
        <v>80000</v>
      </c>
      <c r="G53" s="37">
        <f t="shared" si="1"/>
        <v>80000</v>
      </c>
      <c r="H53" s="47"/>
      <c r="I53" s="47">
        <v>80000</v>
      </c>
      <c r="J53" s="47">
        <f>I53</f>
        <v>80000</v>
      </c>
      <c r="K53" s="42"/>
      <c r="L53" s="12">
        <f t="shared" si="2"/>
        <v>0</v>
      </c>
      <c r="M53" s="12">
        <f>L53</f>
        <v>0</v>
      </c>
      <c r="R53" s="22"/>
      <c r="S53" s="66"/>
      <c r="T53" s="66"/>
      <c r="U53" s="66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33" customHeight="1">
      <c r="A54" s="42"/>
      <c r="B54" s="62" t="s">
        <v>67</v>
      </c>
      <c r="C54" s="60" t="s">
        <v>52</v>
      </c>
      <c r="D54" s="58" t="s">
        <v>57</v>
      </c>
      <c r="E54" s="36"/>
      <c r="F54" s="54">
        <v>300000</v>
      </c>
      <c r="G54" s="37">
        <f t="shared" si="1"/>
        <v>300000</v>
      </c>
      <c r="H54" s="47"/>
      <c r="I54" s="47">
        <v>300000</v>
      </c>
      <c r="J54" s="47">
        <f>I54</f>
        <v>300000</v>
      </c>
      <c r="K54" s="42"/>
      <c r="L54" s="12">
        <f t="shared" si="2"/>
        <v>0</v>
      </c>
      <c r="M54" s="12">
        <f>L54</f>
        <v>0</v>
      </c>
      <c r="R54" s="22"/>
      <c r="S54" s="66"/>
      <c r="T54" s="66"/>
      <c r="U54" s="66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54.75" customHeight="1">
      <c r="A55" s="42"/>
      <c r="B55" s="62" t="s">
        <v>68</v>
      </c>
      <c r="C55" s="60" t="s">
        <v>52</v>
      </c>
      <c r="D55" s="58" t="s">
        <v>57</v>
      </c>
      <c r="E55" s="36"/>
      <c r="F55" s="54">
        <v>1297242.5</v>
      </c>
      <c r="G55" s="37">
        <f t="shared" si="1"/>
        <v>1297242.5</v>
      </c>
      <c r="H55" s="47"/>
      <c r="I55" s="47">
        <f>I51-I53-I54-I56</f>
        <v>701760.03</v>
      </c>
      <c r="J55" s="47">
        <f>I55</f>
        <v>701760.03</v>
      </c>
      <c r="K55" s="42"/>
      <c r="L55" s="12">
        <f t="shared" si="2"/>
        <v>-595482.47</v>
      </c>
      <c r="M55" s="12">
        <f>L55</f>
        <v>-595482.47</v>
      </c>
      <c r="R55" s="22"/>
      <c r="S55" s="66"/>
      <c r="T55" s="66"/>
      <c r="U55" s="66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33.75" customHeight="1">
      <c r="A56" s="42"/>
      <c r="B56" s="62" t="s">
        <v>69</v>
      </c>
      <c r="C56" s="60" t="s">
        <v>52</v>
      </c>
      <c r="D56" s="58" t="s">
        <v>57</v>
      </c>
      <c r="E56" s="36"/>
      <c r="F56" s="54">
        <v>60000</v>
      </c>
      <c r="G56" s="38">
        <f t="shared" si="1"/>
        <v>60000</v>
      </c>
      <c r="H56" s="49"/>
      <c r="I56" s="49">
        <v>60000</v>
      </c>
      <c r="J56" s="49">
        <f>I56</f>
        <v>60000</v>
      </c>
      <c r="K56" s="42"/>
      <c r="L56" s="12">
        <f>I56-F56</f>
        <v>0</v>
      </c>
      <c r="M56" s="12">
        <f>L56</f>
        <v>0</v>
      </c>
      <c r="R56" s="22"/>
      <c r="S56" s="66"/>
      <c r="T56" s="66"/>
      <c r="U56" s="66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35.25" customHeight="1">
      <c r="A57" s="42"/>
      <c r="B57" s="62" t="s">
        <v>70</v>
      </c>
      <c r="C57" s="60" t="s">
        <v>50</v>
      </c>
      <c r="D57" s="58" t="s">
        <v>57</v>
      </c>
      <c r="E57" s="36"/>
      <c r="F57" s="54">
        <v>10</v>
      </c>
      <c r="G57" s="38">
        <f t="shared" si="1"/>
        <v>10</v>
      </c>
      <c r="H57" s="49"/>
      <c r="I57" s="49">
        <v>10</v>
      </c>
      <c r="J57" s="49">
        <v>10</v>
      </c>
      <c r="K57" s="42"/>
      <c r="L57" s="12">
        <f t="shared" si="2"/>
        <v>0</v>
      </c>
      <c r="M57" s="12">
        <f aca="true" t="shared" si="3" ref="M57:M62">L57</f>
        <v>0</v>
      </c>
      <c r="R57" s="22"/>
      <c r="S57" s="66"/>
      <c r="T57" s="66"/>
      <c r="U57" s="66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ht="52.5" customHeight="1">
      <c r="A58" s="42"/>
      <c r="B58" s="62" t="s">
        <v>71</v>
      </c>
      <c r="C58" s="60" t="s">
        <v>50</v>
      </c>
      <c r="D58" s="58" t="s">
        <v>57</v>
      </c>
      <c r="E58" s="36"/>
      <c r="F58" s="54">
        <v>1</v>
      </c>
      <c r="G58" s="38">
        <f t="shared" si="1"/>
        <v>1</v>
      </c>
      <c r="H58" s="49"/>
      <c r="I58" s="49">
        <v>1</v>
      </c>
      <c r="J58" s="49">
        <v>1</v>
      </c>
      <c r="K58" s="42"/>
      <c r="L58" s="12">
        <f t="shared" si="2"/>
        <v>0</v>
      </c>
      <c r="M58" s="12">
        <f t="shared" si="3"/>
        <v>0</v>
      </c>
      <c r="R58" s="22"/>
      <c r="S58" s="66"/>
      <c r="T58" s="66"/>
      <c r="U58" s="66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ht="34.5" customHeight="1">
      <c r="A59" s="42"/>
      <c r="B59" s="62" t="s">
        <v>72</v>
      </c>
      <c r="C59" s="64" t="s">
        <v>50</v>
      </c>
      <c r="D59" s="58" t="s">
        <v>57</v>
      </c>
      <c r="E59" s="50"/>
      <c r="F59" s="55">
        <v>5</v>
      </c>
      <c r="G59" s="38">
        <f t="shared" si="1"/>
        <v>5</v>
      </c>
      <c r="H59" s="49"/>
      <c r="I59" s="49">
        <v>5</v>
      </c>
      <c r="J59" s="49">
        <v>5</v>
      </c>
      <c r="K59" s="42"/>
      <c r="L59" s="12">
        <f t="shared" si="2"/>
        <v>0</v>
      </c>
      <c r="M59" s="12">
        <f t="shared" si="3"/>
        <v>0</v>
      </c>
      <c r="R59" s="22"/>
      <c r="S59" s="66"/>
      <c r="T59" s="66"/>
      <c r="U59" s="66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ht="22.5" customHeight="1">
      <c r="A60" s="44"/>
      <c r="B60" s="63" t="s">
        <v>73</v>
      </c>
      <c r="C60" s="65" t="s">
        <v>50</v>
      </c>
      <c r="D60" s="58" t="s">
        <v>57</v>
      </c>
      <c r="E60" s="21"/>
      <c r="F60" s="54">
        <v>10</v>
      </c>
      <c r="G60" s="38">
        <f>F60</f>
        <v>10</v>
      </c>
      <c r="H60" s="49"/>
      <c r="I60" s="49">
        <v>10</v>
      </c>
      <c r="J60" s="49">
        <v>10</v>
      </c>
      <c r="K60" s="43"/>
      <c r="L60" s="12">
        <f t="shared" si="2"/>
        <v>0</v>
      </c>
      <c r="M60" s="12">
        <f t="shared" si="3"/>
        <v>0</v>
      </c>
      <c r="R60" s="22"/>
      <c r="S60" s="34"/>
      <c r="T60" s="34"/>
      <c r="U60" s="34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ht="39.75" customHeight="1">
      <c r="A61" s="44"/>
      <c r="B61" s="63" t="s">
        <v>74</v>
      </c>
      <c r="C61" s="65" t="s">
        <v>75</v>
      </c>
      <c r="D61" s="58" t="s">
        <v>57</v>
      </c>
      <c r="E61" s="21"/>
      <c r="F61" s="54">
        <v>500</v>
      </c>
      <c r="G61" s="38">
        <f>F61</f>
        <v>500</v>
      </c>
      <c r="H61" s="49"/>
      <c r="I61" s="49">
        <v>500</v>
      </c>
      <c r="J61" s="49">
        <v>500</v>
      </c>
      <c r="K61" s="43"/>
      <c r="L61" s="12">
        <f t="shared" si="2"/>
        <v>0</v>
      </c>
      <c r="M61" s="12">
        <f t="shared" si="3"/>
        <v>0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ht="35.25" customHeight="1">
      <c r="A62" s="44"/>
      <c r="B62" s="63" t="s">
        <v>58</v>
      </c>
      <c r="C62" s="65" t="s">
        <v>59</v>
      </c>
      <c r="D62" s="58" t="s">
        <v>57</v>
      </c>
      <c r="E62" s="21"/>
      <c r="F62" s="54">
        <v>380</v>
      </c>
      <c r="G62" s="38">
        <f>F62</f>
        <v>380</v>
      </c>
      <c r="H62" s="49"/>
      <c r="I62" s="49">
        <v>380</v>
      </c>
      <c r="J62" s="49">
        <v>380</v>
      </c>
      <c r="K62" s="43"/>
      <c r="L62" s="12">
        <f t="shared" si="2"/>
        <v>0</v>
      </c>
      <c r="M62" s="12">
        <f t="shared" si="3"/>
        <v>0</v>
      </c>
      <c r="Y62" s="22"/>
      <c r="Z62" s="22"/>
      <c r="AA62" s="22"/>
      <c r="AB62" s="22"/>
      <c r="AC62" s="22"/>
      <c r="AD62" s="22"/>
      <c r="AE62" s="22"/>
    </row>
    <row r="63" spans="1:31" ht="69" customHeight="1">
      <c r="A63" s="72" t="s">
        <v>99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67"/>
      <c r="O63" s="67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ht="15.75" customHeight="1">
      <c r="A64" s="8">
        <v>2</v>
      </c>
      <c r="B64" s="20" t="s">
        <v>35</v>
      </c>
      <c r="C64" s="20"/>
      <c r="D64" s="20"/>
      <c r="E64" s="20"/>
      <c r="F64" s="20"/>
      <c r="G64" s="8"/>
      <c r="H64" s="8"/>
      <c r="I64" s="8"/>
      <c r="J64" s="8"/>
      <c r="K64" s="8"/>
      <c r="L64" s="8"/>
      <c r="M64" s="17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ht="50.25" customHeight="1">
      <c r="A65" s="42"/>
      <c r="B65" s="59" t="s">
        <v>81</v>
      </c>
      <c r="C65" s="35" t="s">
        <v>50</v>
      </c>
      <c r="D65" s="21" t="s">
        <v>55</v>
      </c>
      <c r="E65" s="21"/>
      <c r="F65" s="54">
        <v>1</v>
      </c>
      <c r="G65" s="56">
        <f>F65</f>
        <v>1</v>
      </c>
      <c r="H65" s="27"/>
      <c r="I65" s="27">
        <v>1</v>
      </c>
      <c r="J65" s="27">
        <v>1</v>
      </c>
      <c r="K65" s="27"/>
      <c r="L65" s="27">
        <v>0</v>
      </c>
      <c r="M65" s="27">
        <f>L65</f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ht="39" customHeight="1">
      <c r="A66" s="42"/>
      <c r="B66" s="62" t="s">
        <v>82</v>
      </c>
      <c r="C66" s="35" t="s">
        <v>50</v>
      </c>
      <c r="D66" s="21" t="s">
        <v>55</v>
      </c>
      <c r="E66" s="21"/>
      <c r="F66" s="54">
        <v>10</v>
      </c>
      <c r="G66" s="56">
        <f>F66</f>
        <v>10</v>
      </c>
      <c r="H66" s="27"/>
      <c r="I66" s="27">
        <v>10</v>
      </c>
      <c r="J66" s="27">
        <v>10</v>
      </c>
      <c r="K66" s="27"/>
      <c r="L66" s="27">
        <v>0</v>
      </c>
      <c r="M66" s="27">
        <f>L66</f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ht="40.5" customHeight="1">
      <c r="A67" s="42"/>
      <c r="B67" s="62" t="s">
        <v>83</v>
      </c>
      <c r="C67" s="35" t="s">
        <v>50</v>
      </c>
      <c r="D67" s="21" t="s">
        <v>55</v>
      </c>
      <c r="E67" s="21"/>
      <c r="F67" s="54">
        <v>5</v>
      </c>
      <c r="G67" s="56">
        <f>F67</f>
        <v>5</v>
      </c>
      <c r="H67" s="27"/>
      <c r="I67" s="27">
        <v>5</v>
      </c>
      <c r="J67" s="27">
        <v>5</v>
      </c>
      <c r="K67" s="27"/>
      <c r="L67" s="27">
        <v>0</v>
      </c>
      <c r="M67" s="27">
        <f>L67</f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ht="40.5" customHeight="1">
      <c r="A68" s="42"/>
      <c r="B68" s="62" t="s">
        <v>84</v>
      </c>
      <c r="C68" s="35" t="s">
        <v>50</v>
      </c>
      <c r="D68" s="21" t="s">
        <v>55</v>
      </c>
      <c r="E68" s="21"/>
      <c r="F68" s="54">
        <v>10</v>
      </c>
      <c r="G68" s="56">
        <f>F68</f>
        <v>10</v>
      </c>
      <c r="H68" s="27"/>
      <c r="I68" s="27">
        <v>10</v>
      </c>
      <c r="J68" s="27">
        <v>10</v>
      </c>
      <c r="K68" s="27"/>
      <c r="L68" s="27">
        <v>0</v>
      </c>
      <c r="M68" s="27">
        <f>L68</f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ht="30" customHeight="1">
      <c r="A69" s="42"/>
      <c r="B69" s="62" t="s">
        <v>85</v>
      </c>
      <c r="C69" s="35" t="s">
        <v>75</v>
      </c>
      <c r="D69" s="21" t="s">
        <v>55</v>
      </c>
      <c r="E69" s="21"/>
      <c r="F69" s="54">
        <v>500</v>
      </c>
      <c r="G69" s="56">
        <f>F69</f>
        <v>500</v>
      </c>
      <c r="H69" s="27"/>
      <c r="I69" s="27">
        <v>500</v>
      </c>
      <c r="J69" s="27">
        <v>500</v>
      </c>
      <c r="K69" s="27"/>
      <c r="L69" s="27">
        <v>0</v>
      </c>
      <c r="M69" s="27">
        <f>L69</f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ht="33.75" customHeight="1">
      <c r="A70" s="42"/>
      <c r="B70" s="62" t="s">
        <v>60</v>
      </c>
      <c r="C70" s="35" t="s">
        <v>59</v>
      </c>
      <c r="D70" s="21" t="s">
        <v>55</v>
      </c>
      <c r="E70" s="21"/>
      <c r="F70" s="54">
        <v>380</v>
      </c>
      <c r="G70" s="56">
        <f>F70</f>
        <v>380</v>
      </c>
      <c r="H70" s="27"/>
      <c r="I70" s="27">
        <v>210</v>
      </c>
      <c r="J70" s="27">
        <v>210</v>
      </c>
      <c r="K70" s="27"/>
      <c r="L70" s="27">
        <f>I70-F70</f>
        <v>-170</v>
      </c>
      <c r="M70" s="27">
        <f>L70</f>
        <v>-170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ht="48.75" customHeight="1">
      <c r="A71" s="72" t="s">
        <v>86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67"/>
      <c r="O71" s="67"/>
      <c r="P71" s="69"/>
      <c r="Q71" s="69"/>
      <c r="R71" s="68"/>
      <c r="S71" s="68"/>
      <c r="T71" s="29"/>
      <c r="U71" s="68"/>
      <c r="V71" s="68"/>
      <c r="W71" s="68"/>
      <c r="X71" s="28"/>
      <c r="Y71" s="28"/>
      <c r="Z71" s="22"/>
      <c r="AA71" s="22"/>
      <c r="AB71" s="22"/>
      <c r="AC71" s="22"/>
      <c r="AD71" s="22"/>
      <c r="AE71" s="22"/>
    </row>
    <row r="72" spans="1:31" ht="21" customHeight="1">
      <c r="A72" s="8">
        <v>3</v>
      </c>
      <c r="B72" s="8" t="s">
        <v>36</v>
      </c>
      <c r="C72" s="19"/>
      <c r="D72" s="17"/>
      <c r="E72" s="17"/>
      <c r="F72" s="17"/>
      <c r="G72" s="8"/>
      <c r="H72" s="8"/>
      <c r="I72" s="8"/>
      <c r="J72" s="8"/>
      <c r="K72" s="8"/>
      <c r="L72" s="8"/>
      <c r="M72" s="17"/>
      <c r="N72" s="67"/>
      <c r="O72" s="67"/>
      <c r="P72" s="69"/>
      <c r="Q72" s="69"/>
      <c r="R72" s="28"/>
      <c r="S72" s="28"/>
      <c r="T72" s="28"/>
      <c r="U72" s="28"/>
      <c r="V72" s="28"/>
      <c r="W72" s="28"/>
      <c r="X72" s="28"/>
      <c r="Y72" s="28"/>
      <c r="Z72" s="22"/>
      <c r="AA72" s="22"/>
      <c r="AB72" s="22"/>
      <c r="AC72" s="22"/>
      <c r="AD72" s="22"/>
      <c r="AE72" s="22"/>
    </row>
    <row r="73" spans="1:31" ht="39.75" customHeight="1">
      <c r="A73" s="42"/>
      <c r="B73" s="59" t="s">
        <v>87</v>
      </c>
      <c r="C73" s="60" t="s">
        <v>52</v>
      </c>
      <c r="D73" s="61" t="s">
        <v>55</v>
      </c>
      <c r="E73" s="36"/>
      <c r="F73" s="54">
        <f>F51/10</f>
        <v>173724.25</v>
      </c>
      <c r="G73" s="26">
        <f>F73</f>
        <v>173724.25</v>
      </c>
      <c r="H73" s="12"/>
      <c r="I73" s="12">
        <f>I51/10</f>
        <v>114176.003</v>
      </c>
      <c r="J73" s="12">
        <f>I73</f>
        <v>114176.003</v>
      </c>
      <c r="K73" s="12"/>
      <c r="L73" s="12">
        <f>I73-F73</f>
        <v>-59548.247</v>
      </c>
      <c r="M73" s="12">
        <f>L73</f>
        <v>-59548.247</v>
      </c>
      <c r="N73" s="41"/>
      <c r="O73" s="41"/>
      <c r="P73" s="45"/>
      <c r="Q73" s="45"/>
      <c r="R73" s="28"/>
      <c r="S73" s="28"/>
      <c r="T73" s="28"/>
      <c r="U73" s="28"/>
      <c r="V73" s="28"/>
      <c r="W73" s="28"/>
      <c r="X73" s="28"/>
      <c r="Y73" s="28"/>
      <c r="Z73" s="22"/>
      <c r="AA73" s="22"/>
      <c r="AB73" s="22"/>
      <c r="AC73" s="22"/>
      <c r="AD73" s="22"/>
      <c r="AE73" s="22"/>
    </row>
    <row r="74" spans="1:31" ht="24" customHeight="1">
      <c r="A74" s="42"/>
      <c r="B74" s="62" t="s">
        <v>88</v>
      </c>
      <c r="C74" s="60" t="s">
        <v>52</v>
      </c>
      <c r="D74" s="63" t="s">
        <v>55</v>
      </c>
      <c r="E74" s="36"/>
      <c r="F74" s="54">
        <v>16000</v>
      </c>
      <c r="G74" s="26">
        <f>F74</f>
        <v>16000</v>
      </c>
      <c r="H74" s="12"/>
      <c r="I74" s="12">
        <f>F74</f>
        <v>16000</v>
      </c>
      <c r="J74" s="12">
        <f>I74</f>
        <v>16000</v>
      </c>
      <c r="K74" s="12"/>
      <c r="L74" s="12">
        <f>I74-F74</f>
        <v>0</v>
      </c>
      <c r="M74" s="12">
        <f>L74</f>
        <v>0</v>
      </c>
      <c r="N74" s="41"/>
      <c r="O74" s="41"/>
      <c r="P74" s="22"/>
      <c r="Q74" s="22"/>
      <c r="R74" s="22"/>
      <c r="S74" s="66"/>
      <c r="T74" s="66"/>
      <c r="U74" s="66"/>
      <c r="V74" s="28"/>
      <c r="W74" s="28"/>
      <c r="X74" s="28"/>
      <c r="Y74" s="28"/>
      <c r="Z74" s="22"/>
      <c r="AA74" s="22"/>
      <c r="AB74" s="22"/>
      <c r="AC74" s="22"/>
      <c r="AD74" s="22"/>
      <c r="AE74" s="22"/>
    </row>
    <row r="75" spans="1:31" ht="27.75" customHeight="1">
      <c r="A75" s="42"/>
      <c r="B75" s="62" t="s">
        <v>89</v>
      </c>
      <c r="C75" s="60" t="s">
        <v>52</v>
      </c>
      <c r="D75" s="63" t="s">
        <v>55</v>
      </c>
      <c r="E75" s="36"/>
      <c r="F75" s="54">
        <v>30000</v>
      </c>
      <c r="G75" s="26">
        <f>F75</f>
        <v>30000</v>
      </c>
      <c r="H75" s="12"/>
      <c r="I75" s="12">
        <f>F75</f>
        <v>30000</v>
      </c>
      <c r="J75" s="12">
        <f>I75</f>
        <v>30000</v>
      </c>
      <c r="K75" s="12"/>
      <c r="L75" s="12">
        <f>I75-F75</f>
        <v>0</v>
      </c>
      <c r="M75" s="12">
        <f>L75</f>
        <v>0</v>
      </c>
      <c r="N75" s="41"/>
      <c r="O75" s="41"/>
      <c r="P75" s="22"/>
      <c r="Q75" s="22"/>
      <c r="R75" s="22"/>
      <c r="S75" s="66"/>
      <c r="T75" s="66"/>
      <c r="U75" s="66"/>
      <c r="V75" s="28"/>
      <c r="W75" s="28"/>
      <c r="X75" s="28"/>
      <c r="Y75" s="28"/>
      <c r="Z75" s="22"/>
      <c r="AA75" s="22"/>
      <c r="AB75" s="22"/>
      <c r="AC75" s="22"/>
      <c r="AD75" s="22"/>
      <c r="AE75" s="22"/>
    </row>
    <row r="76" spans="1:31" ht="37.5" customHeight="1">
      <c r="A76" s="42"/>
      <c r="B76" s="62" t="s">
        <v>90</v>
      </c>
      <c r="C76" s="60" t="s">
        <v>52</v>
      </c>
      <c r="D76" s="63" t="s">
        <v>55</v>
      </c>
      <c r="E76" s="36"/>
      <c r="F76" s="54">
        <v>120</v>
      </c>
      <c r="G76" s="26">
        <f>F76</f>
        <v>120</v>
      </c>
      <c r="H76" s="12"/>
      <c r="I76" s="12">
        <f>F76</f>
        <v>120</v>
      </c>
      <c r="J76" s="12">
        <f>I76</f>
        <v>120</v>
      </c>
      <c r="K76" s="12"/>
      <c r="L76" s="12">
        <f>I76-F76</f>
        <v>0</v>
      </c>
      <c r="M76" s="12">
        <f>L76</f>
        <v>0</v>
      </c>
      <c r="N76" s="41"/>
      <c r="O76" s="41"/>
      <c r="P76" s="22"/>
      <c r="Q76" s="22"/>
      <c r="R76" s="22"/>
      <c r="S76" s="66"/>
      <c r="T76" s="66"/>
      <c r="U76" s="66"/>
      <c r="V76" s="28"/>
      <c r="W76" s="28"/>
      <c r="X76" s="28"/>
      <c r="Y76" s="28"/>
      <c r="Z76" s="22"/>
      <c r="AA76" s="22"/>
      <c r="AB76" s="22"/>
      <c r="AC76" s="22"/>
      <c r="AD76" s="22"/>
      <c r="AE76" s="22"/>
    </row>
    <row r="77" spans="1:31" ht="30.75" customHeight="1">
      <c r="A77" s="42"/>
      <c r="B77" s="62" t="s">
        <v>61</v>
      </c>
      <c r="C77" s="60" t="s">
        <v>52</v>
      </c>
      <c r="D77" s="63" t="s">
        <v>55</v>
      </c>
      <c r="E77" s="36"/>
      <c r="F77" s="54">
        <v>3413.8</v>
      </c>
      <c r="G77" s="26">
        <f>F77</f>
        <v>3413.8</v>
      </c>
      <c r="H77" s="12"/>
      <c r="I77" s="12">
        <f>I55/I62</f>
        <v>1846.7369210526317</v>
      </c>
      <c r="J77" s="12">
        <f>I77</f>
        <v>1846.7369210526317</v>
      </c>
      <c r="K77" s="12"/>
      <c r="L77" s="12">
        <f>I77-F77</f>
        <v>-1567.0630789473685</v>
      </c>
      <c r="M77" s="12">
        <f>L77</f>
        <v>-1567.0630789473685</v>
      </c>
      <c r="N77" s="41"/>
      <c r="O77" s="41"/>
      <c r="P77" s="22"/>
      <c r="Q77" s="22"/>
      <c r="R77" s="22"/>
      <c r="S77" s="66"/>
      <c r="T77" s="66"/>
      <c r="U77" s="66"/>
      <c r="V77" s="28"/>
      <c r="W77" s="28"/>
      <c r="X77" s="28"/>
      <c r="Y77" s="28"/>
      <c r="Z77" s="22"/>
      <c r="AA77" s="22"/>
      <c r="AB77" s="22"/>
      <c r="AC77" s="22"/>
      <c r="AD77" s="22"/>
      <c r="AE77" s="22"/>
    </row>
    <row r="78" spans="1:31" ht="42" customHeight="1">
      <c r="A78" s="72" t="s">
        <v>91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67"/>
      <c r="O78" s="67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30"/>
      <c r="AC78" s="69"/>
      <c r="AD78" s="69"/>
      <c r="AE78" s="69"/>
    </row>
    <row r="79" spans="1:31" ht="15.75" customHeight="1">
      <c r="A79" s="8">
        <v>4</v>
      </c>
      <c r="B79" s="8" t="s">
        <v>37</v>
      </c>
      <c r="C79" s="8"/>
      <c r="D79" s="8"/>
      <c r="E79" s="8"/>
      <c r="F79" s="27"/>
      <c r="G79" s="27"/>
      <c r="H79" s="27"/>
      <c r="I79" s="27"/>
      <c r="J79" s="27"/>
      <c r="K79" s="27"/>
      <c r="L79" s="27"/>
      <c r="M79" s="27"/>
      <c r="N79" s="67"/>
      <c r="O79" s="67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30"/>
      <c r="AC79" s="69"/>
      <c r="AD79" s="69"/>
      <c r="AE79" s="69"/>
    </row>
    <row r="80" spans="1:31" ht="70.5" customHeight="1">
      <c r="A80" s="42"/>
      <c r="B80" s="58" t="s">
        <v>92</v>
      </c>
      <c r="C80" s="58" t="s">
        <v>51</v>
      </c>
      <c r="D80" s="58" t="s">
        <v>55</v>
      </c>
      <c r="E80" s="36"/>
      <c r="F80" s="51">
        <v>100</v>
      </c>
      <c r="G80" s="52">
        <f aca="true" t="shared" si="4" ref="G80:G85">F80</f>
        <v>100</v>
      </c>
      <c r="H80" s="27"/>
      <c r="I80" s="27">
        <v>100</v>
      </c>
      <c r="J80" s="27">
        <v>100</v>
      </c>
      <c r="K80" s="27"/>
      <c r="L80" s="27">
        <f aca="true" t="shared" si="5" ref="L80:L85">I80-F80</f>
        <v>0</v>
      </c>
      <c r="M80" s="27">
        <f>L80</f>
        <v>0</v>
      </c>
      <c r="N80" s="41"/>
      <c r="O80" s="41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30"/>
      <c r="AC80" s="40"/>
      <c r="AD80" s="40"/>
      <c r="AE80" s="40"/>
    </row>
    <row r="81" spans="1:31" ht="51" customHeight="1">
      <c r="A81" s="42"/>
      <c r="B81" s="58" t="s">
        <v>93</v>
      </c>
      <c r="C81" s="58" t="s">
        <v>51</v>
      </c>
      <c r="D81" s="58" t="s">
        <v>55</v>
      </c>
      <c r="E81" s="36"/>
      <c r="F81" s="51">
        <v>100</v>
      </c>
      <c r="G81" s="52">
        <f t="shared" si="4"/>
        <v>100</v>
      </c>
      <c r="H81" s="27"/>
      <c r="I81" s="27">
        <v>100</v>
      </c>
      <c r="J81" s="27">
        <v>100</v>
      </c>
      <c r="K81" s="27"/>
      <c r="L81" s="27">
        <f t="shared" si="5"/>
        <v>0</v>
      </c>
      <c r="M81" s="27">
        <f>L81</f>
        <v>0</v>
      </c>
      <c r="N81" s="41"/>
      <c r="O81" s="41"/>
      <c r="P81" s="22"/>
      <c r="Q81" s="22"/>
      <c r="R81" s="34"/>
      <c r="S81" s="66"/>
      <c r="T81" s="66"/>
      <c r="U81" s="66"/>
      <c r="V81" s="22"/>
      <c r="W81" s="22"/>
      <c r="X81" s="22"/>
      <c r="Y81" s="22"/>
      <c r="Z81" s="22"/>
      <c r="AA81" s="22"/>
      <c r="AB81" s="30"/>
      <c r="AC81" s="40"/>
      <c r="AD81" s="40"/>
      <c r="AE81" s="40"/>
    </row>
    <row r="82" spans="1:31" ht="47.25" customHeight="1">
      <c r="A82" s="42"/>
      <c r="B82" s="58" t="s">
        <v>94</v>
      </c>
      <c r="C82" s="58" t="s">
        <v>51</v>
      </c>
      <c r="D82" s="58" t="s">
        <v>55</v>
      </c>
      <c r="E82" s="36"/>
      <c r="F82" s="51">
        <v>100</v>
      </c>
      <c r="G82" s="52">
        <f t="shared" si="4"/>
        <v>100</v>
      </c>
      <c r="H82" s="27"/>
      <c r="I82" s="27">
        <v>100</v>
      </c>
      <c r="J82" s="27">
        <v>100</v>
      </c>
      <c r="K82" s="27"/>
      <c r="L82" s="27">
        <f t="shared" si="5"/>
        <v>0</v>
      </c>
      <c r="M82" s="27">
        <f>L82</f>
        <v>0</v>
      </c>
      <c r="N82" s="41"/>
      <c r="O82" s="41"/>
      <c r="P82" s="22"/>
      <c r="Q82" s="22"/>
      <c r="R82" s="34"/>
      <c r="S82" s="66"/>
      <c r="T82" s="66"/>
      <c r="U82" s="66"/>
      <c r="V82" s="22"/>
      <c r="W82" s="22"/>
      <c r="X82" s="22"/>
      <c r="Y82" s="22"/>
      <c r="Z82" s="22"/>
      <c r="AA82" s="22"/>
      <c r="AB82" s="30"/>
      <c r="AC82" s="40"/>
      <c r="AD82" s="40"/>
      <c r="AE82" s="40"/>
    </row>
    <row r="83" spans="1:31" ht="52.5" customHeight="1">
      <c r="A83" s="42"/>
      <c r="B83" s="58" t="s">
        <v>95</v>
      </c>
      <c r="C83" s="58" t="s">
        <v>51</v>
      </c>
      <c r="D83" s="58" t="s">
        <v>55</v>
      </c>
      <c r="E83" s="36"/>
      <c r="F83" s="51">
        <v>100</v>
      </c>
      <c r="G83" s="52">
        <f t="shared" si="4"/>
        <v>100</v>
      </c>
      <c r="H83" s="27"/>
      <c r="I83" s="27">
        <v>100</v>
      </c>
      <c r="J83" s="27">
        <v>100</v>
      </c>
      <c r="K83" s="27"/>
      <c r="L83" s="27">
        <f t="shared" si="5"/>
        <v>0</v>
      </c>
      <c r="M83" s="27">
        <f>L83</f>
        <v>0</v>
      </c>
      <c r="N83" s="41"/>
      <c r="O83" s="41"/>
      <c r="P83" s="22"/>
      <c r="Q83" s="22"/>
      <c r="R83" s="34"/>
      <c r="S83" s="66"/>
      <c r="T83" s="66"/>
      <c r="U83" s="66"/>
      <c r="V83" s="22"/>
      <c r="W83" s="22"/>
      <c r="X83" s="22"/>
      <c r="Y83" s="22"/>
      <c r="Z83" s="22"/>
      <c r="AA83" s="22"/>
      <c r="AB83" s="30"/>
      <c r="AC83" s="40"/>
      <c r="AD83" s="40"/>
      <c r="AE83" s="40"/>
    </row>
    <row r="84" spans="1:31" ht="46.5" customHeight="1">
      <c r="A84" s="42"/>
      <c r="B84" s="58" t="s">
        <v>96</v>
      </c>
      <c r="C84" s="58" t="s">
        <v>51</v>
      </c>
      <c r="D84" s="58" t="s">
        <v>55</v>
      </c>
      <c r="E84" s="36"/>
      <c r="F84" s="51">
        <v>100</v>
      </c>
      <c r="G84" s="52">
        <f t="shared" si="4"/>
        <v>100</v>
      </c>
      <c r="H84" s="27"/>
      <c r="I84" s="27">
        <v>100</v>
      </c>
      <c r="J84" s="27">
        <v>100</v>
      </c>
      <c r="K84" s="27"/>
      <c r="L84" s="27">
        <f t="shared" si="5"/>
        <v>0</v>
      </c>
      <c r="M84" s="27">
        <f>L84</f>
        <v>0</v>
      </c>
      <c r="N84" s="41"/>
      <c r="O84" s="41"/>
      <c r="P84" s="22"/>
      <c r="Q84" s="22"/>
      <c r="R84" s="34"/>
      <c r="S84" s="66"/>
      <c r="T84" s="66"/>
      <c r="U84" s="66"/>
      <c r="V84" s="22"/>
      <c r="W84" s="22"/>
      <c r="X84" s="22"/>
      <c r="Y84" s="22"/>
      <c r="Z84" s="22"/>
      <c r="AA84" s="22"/>
      <c r="AB84" s="30"/>
      <c r="AC84" s="40"/>
      <c r="AD84" s="40"/>
      <c r="AE84" s="40"/>
    </row>
    <row r="85" spans="1:31" ht="58.5" customHeight="1">
      <c r="A85" s="42"/>
      <c r="B85" s="58" t="s">
        <v>62</v>
      </c>
      <c r="C85" s="58" t="s">
        <v>51</v>
      </c>
      <c r="D85" s="58" t="s">
        <v>55</v>
      </c>
      <c r="E85" s="36"/>
      <c r="F85" s="51">
        <v>100</v>
      </c>
      <c r="G85" s="52">
        <f t="shared" si="4"/>
        <v>100</v>
      </c>
      <c r="H85" s="27"/>
      <c r="I85" s="57">
        <v>55.2</v>
      </c>
      <c r="J85" s="57">
        <v>55.2</v>
      </c>
      <c r="K85" s="57"/>
      <c r="L85" s="57">
        <f t="shared" si="5"/>
        <v>-44.8</v>
      </c>
      <c r="M85" s="57">
        <f>L85</f>
        <v>-44.8</v>
      </c>
      <c r="N85" s="41"/>
      <c r="O85" s="41"/>
      <c r="P85" s="22"/>
      <c r="Q85" s="22"/>
      <c r="R85" s="34"/>
      <c r="S85" s="66"/>
      <c r="T85" s="66"/>
      <c r="U85" s="66"/>
      <c r="V85" s="22"/>
      <c r="W85" s="22"/>
      <c r="X85" s="22"/>
      <c r="Y85" s="22"/>
      <c r="Z85" s="22"/>
      <c r="AA85" s="22"/>
      <c r="AB85" s="30"/>
      <c r="AC85" s="40"/>
      <c r="AD85" s="40"/>
      <c r="AE85" s="40"/>
    </row>
    <row r="86" spans="1:31" ht="27" customHeight="1">
      <c r="A86" s="70" t="s">
        <v>56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67"/>
      <c r="O86" s="67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30"/>
      <c r="AC86" s="69"/>
      <c r="AD86" s="69"/>
      <c r="AE86" s="69"/>
    </row>
    <row r="87" spans="1:31" ht="120" customHeight="1">
      <c r="A87" s="72" t="s">
        <v>100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67"/>
      <c r="O87" s="67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30"/>
      <c r="AC87" s="69"/>
      <c r="AD87" s="69"/>
      <c r="AE87" s="69"/>
    </row>
    <row r="88" spans="1:31" ht="15.75">
      <c r="A88" s="7"/>
      <c r="N88" s="67"/>
      <c r="O88" s="67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30"/>
      <c r="AC88" s="69"/>
      <c r="AD88" s="69"/>
      <c r="AE88" s="69"/>
    </row>
    <row r="89" spans="1:31" ht="19.5" customHeight="1">
      <c r="A89" s="9" t="s">
        <v>38</v>
      </c>
      <c r="B89" s="9"/>
      <c r="C89" s="9"/>
      <c r="D89" s="9"/>
      <c r="N89" s="67"/>
      <c r="O89" s="67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ht="98.25" customHeight="1">
      <c r="A90" s="77" t="s">
        <v>97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67"/>
      <c r="O90" s="67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15" ht="19.5" customHeight="1">
      <c r="A91" s="10" t="s">
        <v>39</v>
      </c>
      <c r="B91" s="10"/>
      <c r="C91" s="10"/>
      <c r="D91" s="10"/>
      <c r="N91" s="67"/>
      <c r="O91" s="67"/>
    </row>
    <row r="92" spans="1:15" ht="15.75">
      <c r="A92" s="74" t="s">
        <v>45</v>
      </c>
      <c r="B92" s="74"/>
      <c r="C92" s="74"/>
      <c r="D92" s="74"/>
      <c r="E92" s="74"/>
      <c r="N92" s="67"/>
      <c r="O92" s="67"/>
    </row>
    <row r="93" spans="1:15" ht="15.75">
      <c r="A93" s="74"/>
      <c r="B93" s="74"/>
      <c r="C93" s="74"/>
      <c r="D93" s="74"/>
      <c r="E93" s="74"/>
      <c r="G93" s="75"/>
      <c r="H93" s="75"/>
      <c r="J93" s="76" t="s">
        <v>46</v>
      </c>
      <c r="K93" s="76"/>
      <c r="L93" s="76"/>
      <c r="M93" s="76"/>
      <c r="N93" s="67"/>
      <c r="O93" s="67"/>
    </row>
    <row r="94" spans="1:15" ht="15.75" customHeight="1">
      <c r="A94" s="11"/>
      <c r="B94" s="11"/>
      <c r="C94" s="11"/>
      <c r="D94" s="11"/>
      <c r="E94" s="11"/>
      <c r="G94" s="81" t="s">
        <v>40</v>
      </c>
      <c r="H94" s="81"/>
      <c r="J94" s="82" t="s">
        <v>41</v>
      </c>
      <c r="K94" s="82"/>
      <c r="L94" s="82"/>
      <c r="M94" s="82"/>
      <c r="N94" s="67"/>
      <c r="O94" s="67"/>
    </row>
    <row r="95" spans="1:15" ht="43.5" customHeight="1">
      <c r="A95" s="74" t="s">
        <v>101</v>
      </c>
      <c r="B95" s="74"/>
      <c r="C95" s="74"/>
      <c r="D95" s="74"/>
      <c r="E95" s="74"/>
      <c r="G95" s="75"/>
      <c r="H95" s="75"/>
      <c r="J95" s="76" t="s">
        <v>47</v>
      </c>
      <c r="K95" s="76"/>
      <c r="L95" s="76"/>
      <c r="M95" s="76"/>
      <c r="N95" s="67"/>
      <c r="O95" s="67"/>
    </row>
    <row r="96" spans="1:15" ht="15.75" customHeight="1">
      <c r="A96" s="74"/>
      <c r="B96" s="74"/>
      <c r="C96" s="74"/>
      <c r="D96" s="74"/>
      <c r="E96" s="74"/>
      <c r="G96" s="81" t="s">
        <v>40</v>
      </c>
      <c r="H96" s="81"/>
      <c r="J96" s="82" t="s">
        <v>41</v>
      </c>
      <c r="K96" s="82"/>
      <c r="L96" s="82"/>
      <c r="M96" s="82"/>
      <c r="N96" s="22"/>
      <c r="O96" s="22"/>
    </row>
    <row r="97" spans="14:15" ht="15.75">
      <c r="N97" s="22"/>
      <c r="O97" s="22"/>
    </row>
  </sheetData>
  <sheetProtection/>
  <mergeCells count="118">
    <mergeCell ref="AC88:AE88"/>
    <mergeCell ref="AC86:AE86"/>
    <mergeCell ref="AC87:AE87"/>
    <mergeCell ref="AC78:AE78"/>
    <mergeCell ref="AC79:AE79"/>
    <mergeCell ref="S11:X11"/>
    <mergeCell ref="N94:O94"/>
    <mergeCell ref="N95:O95"/>
    <mergeCell ref="N86:O86"/>
    <mergeCell ref="N87:O87"/>
    <mergeCell ref="N88:O88"/>
    <mergeCell ref="N89:O89"/>
    <mergeCell ref="N90:O90"/>
    <mergeCell ref="N72:O72"/>
    <mergeCell ref="N78:O78"/>
    <mergeCell ref="N79:O79"/>
    <mergeCell ref="P41:U41"/>
    <mergeCell ref="P43:U43"/>
    <mergeCell ref="X28:Z28"/>
    <mergeCell ref="O31:Q31"/>
    <mergeCell ref="O32:Q32"/>
    <mergeCell ref="R47:S47"/>
    <mergeCell ref="R48:S48"/>
    <mergeCell ref="R49:S49"/>
    <mergeCell ref="B42:D42"/>
    <mergeCell ref="V41:W41"/>
    <mergeCell ref="V42:W42"/>
    <mergeCell ref="J1:M4"/>
    <mergeCell ref="A5:M5"/>
    <mergeCell ref="A6:M6"/>
    <mergeCell ref="A7:A8"/>
    <mergeCell ref="E7:M7"/>
    <mergeCell ref="E8:M8"/>
    <mergeCell ref="B23:M23"/>
    <mergeCell ref="A9:A10"/>
    <mergeCell ref="E9:M9"/>
    <mergeCell ref="E10:M10"/>
    <mergeCell ref="A11:A12"/>
    <mergeCell ref="E11:M11"/>
    <mergeCell ref="E12:M12"/>
    <mergeCell ref="B19:M19"/>
    <mergeCell ref="A13:M13"/>
    <mergeCell ref="B15:M15"/>
    <mergeCell ref="B16:M16"/>
    <mergeCell ref="B22:M22"/>
    <mergeCell ref="R28:T28"/>
    <mergeCell ref="U28:W28"/>
    <mergeCell ref="B30:D30"/>
    <mergeCell ref="A34:M34"/>
    <mergeCell ref="K28:M28"/>
    <mergeCell ref="B31:D31"/>
    <mergeCell ref="B33:D33"/>
    <mergeCell ref="A28:A29"/>
    <mergeCell ref="B28:D29"/>
    <mergeCell ref="E28:G28"/>
    <mergeCell ref="H28:J28"/>
    <mergeCell ref="B32:D32"/>
    <mergeCell ref="G94:H94"/>
    <mergeCell ref="J94:M94"/>
    <mergeCell ref="A95:E96"/>
    <mergeCell ref="G95:H95"/>
    <mergeCell ref="J95:M95"/>
    <mergeCell ref="G96:H96"/>
    <mergeCell ref="J96:M96"/>
    <mergeCell ref="A35:M35"/>
    <mergeCell ref="A38:A39"/>
    <mergeCell ref="B38:D39"/>
    <mergeCell ref="E38:G38"/>
    <mergeCell ref="H38:J38"/>
    <mergeCell ref="K38:M38"/>
    <mergeCell ref="A78:M78"/>
    <mergeCell ref="B40:D40"/>
    <mergeCell ref="B41:D41"/>
    <mergeCell ref="A46:A47"/>
    <mergeCell ref="B46:B47"/>
    <mergeCell ref="C46:C47"/>
    <mergeCell ref="D46:D47"/>
    <mergeCell ref="E46:G46"/>
    <mergeCell ref="H46:J46"/>
    <mergeCell ref="K46:M46"/>
    <mergeCell ref="A63:M63"/>
    <mergeCell ref="A86:M86"/>
    <mergeCell ref="A87:M87"/>
    <mergeCell ref="A92:E93"/>
    <mergeCell ref="G93:H93"/>
    <mergeCell ref="J93:M93"/>
    <mergeCell ref="A90:M90"/>
    <mergeCell ref="A71:M71"/>
    <mergeCell ref="A49:M49"/>
    <mergeCell ref="N91:O91"/>
    <mergeCell ref="N92:O92"/>
    <mergeCell ref="N93:O93"/>
    <mergeCell ref="N63:O63"/>
    <mergeCell ref="N71:O71"/>
    <mergeCell ref="S59:U59"/>
    <mergeCell ref="P50:Q50"/>
    <mergeCell ref="S50:U50"/>
    <mergeCell ref="R71:S71"/>
    <mergeCell ref="U71:W71"/>
    <mergeCell ref="P71:Q71"/>
    <mergeCell ref="P72:Q72"/>
    <mergeCell ref="S51:U51"/>
    <mergeCell ref="S52:U52"/>
    <mergeCell ref="S53:U53"/>
    <mergeCell ref="S54:U54"/>
    <mergeCell ref="S55:U55"/>
    <mergeCell ref="S56:U56"/>
    <mergeCell ref="S57:U57"/>
    <mergeCell ref="S58:U58"/>
    <mergeCell ref="S81:U81"/>
    <mergeCell ref="S82:U82"/>
    <mergeCell ref="S83:U83"/>
    <mergeCell ref="S84:U84"/>
    <mergeCell ref="S85:U85"/>
    <mergeCell ref="S74:U74"/>
    <mergeCell ref="S75:U75"/>
    <mergeCell ref="S76:U76"/>
    <mergeCell ref="S77:U77"/>
  </mergeCells>
  <printOptions/>
  <pageMargins left="0.35433070866141736" right="0.15748031496062992" top="0.35433070866141736" bottom="0.31496062992125984" header="0.31496062992125984" footer="0.31496062992125984"/>
  <pageSetup fitToHeight="3" fitToWidth="1" horizontalDpi="600" verticalDpi="600" orientation="landscape" paperSize="9" scale="60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04k408tg</dc:creator>
  <cp:keywords/>
  <dc:description/>
  <cp:lastModifiedBy>05b302vo</cp:lastModifiedBy>
  <cp:lastPrinted>2021-01-22T09:37:08Z</cp:lastPrinted>
  <dcterms:created xsi:type="dcterms:W3CDTF">2020-11-05T12:36:48Z</dcterms:created>
  <dcterms:modified xsi:type="dcterms:W3CDTF">2021-02-26T04:35:44Z</dcterms:modified>
  <cp:category/>
  <cp:version/>
  <cp:contentType/>
  <cp:contentStatus/>
</cp:coreProperties>
</file>