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3"/>
  </bookViews>
  <sheets>
    <sheet name="5.1." sheetId="1" r:id="rId1"/>
    <sheet name="5.2 (2)" sheetId="2" r:id="rId2"/>
    <sheet name="5.3. Показники " sheetId="3" r:id="rId3"/>
    <sheet name="5.4. Показники " sheetId="4" r:id="rId4"/>
    <sheet name="5.5. " sheetId="5" r:id="rId5"/>
  </sheets>
  <definedNames>
    <definedName name="_xlnm.Print_Area" localSheetId="0">'5.1.'!$B$1:$L$28</definedName>
    <definedName name="_xlnm.Print_Area" localSheetId="2">'5.3. Показники '!$B$1:$AB$120</definedName>
    <definedName name="_xlnm.Print_Area" localSheetId="3">'5.4. Показники '!$A$1:$U$102</definedName>
    <definedName name="_xlnm.Print_Area" localSheetId="4">'5.5. '!$B$2:$K$44</definedName>
  </definedNames>
  <calcPr fullCalcOnLoad="1"/>
</workbook>
</file>

<file path=xl/sharedStrings.xml><?xml version="1.0" encoding="utf-8"?>
<sst xmlns="http://schemas.openxmlformats.org/spreadsheetml/2006/main" count="384" uniqueCount="224">
  <si>
    <t>(підпис)</t>
  </si>
  <si>
    <t>(ініціали та прізвище)</t>
  </si>
  <si>
    <t>загальний фонд</t>
  </si>
  <si>
    <t>спеціальний фонд</t>
  </si>
  <si>
    <t>разом</t>
  </si>
  <si>
    <t>(тис грн.)</t>
  </si>
  <si>
    <t>ОЦІНКА ЕФЕКТИВНОСТІ БЮДЖЕТНОЇ  ПРОГРАМИ</t>
  </si>
  <si>
    <t>Додаток</t>
  </si>
  <si>
    <t xml:space="preserve">До Методичних рекомендацій щодо здійснення оцінки ефективності бюджетних програм
</t>
  </si>
  <si>
    <t>1.</t>
  </si>
  <si>
    <t>(найменування головного розпорядника )</t>
  </si>
  <si>
    <t>2.</t>
  </si>
  <si>
    <t>(найменування відповідального виконавця)</t>
  </si>
  <si>
    <t>3.</t>
  </si>
  <si>
    <t>(найменування бюджетної програми)</t>
  </si>
  <si>
    <t>(КПКВК ДБ( МБ))</t>
  </si>
  <si>
    <t>4.</t>
  </si>
  <si>
    <t>Мета бюджетної програми:</t>
  </si>
  <si>
    <t xml:space="preserve">5. </t>
  </si>
  <si>
    <t>Оцінка ефективності бюджетної програми за критеріями:</t>
  </si>
  <si>
    <t>5.1.</t>
  </si>
  <si>
    <t>"Виконання бюджетної програми за напрямами використання бюджетних коштів"</t>
  </si>
  <si>
    <t>№ з/п</t>
  </si>
  <si>
    <t>Показники</t>
  </si>
  <si>
    <t>План з урахуванням змін</t>
  </si>
  <si>
    <t>Виконано</t>
  </si>
  <si>
    <t>Відхилення</t>
  </si>
  <si>
    <t>Видатки (надані кредити)</t>
  </si>
  <si>
    <t xml:space="preserve">в т.ч. </t>
  </si>
  <si>
    <t>1.1.</t>
  </si>
  <si>
    <t>1.2.</t>
  </si>
  <si>
    <t>Виконання бюджетної програми за джерелами надходжень спеціального фонду</t>
  </si>
  <si>
    <t>Залишок на початок року</t>
  </si>
  <si>
    <t>в т.ч.</t>
  </si>
  <si>
    <t>власних  надходжень</t>
  </si>
  <si>
    <t>інших надходжень</t>
  </si>
  <si>
    <t>Надходження</t>
  </si>
  <si>
    <t>надходження позик</t>
  </si>
  <si>
    <t>повернення кредитів</t>
  </si>
  <si>
    <t>інші надходження</t>
  </si>
  <si>
    <t>2.4.</t>
  </si>
  <si>
    <t>2.3.</t>
  </si>
  <si>
    <t>2.2.</t>
  </si>
  <si>
    <t>2.1.</t>
  </si>
  <si>
    <t>Залишок на кінець року</t>
  </si>
  <si>
    <t>інших  надходжень</t>
  </si>
  <si>
    <t>3.1.</t>
  </si>
  <si>
    <t>3.2.</t>
  </si>
  <si>
    <t>власні  надходження</t>
  </si>
  <si>
    <t/>
  </si>
  <si>
    <t>ефективності</t>
  </si>
  <si>
    <t>продукту</t>
  </si>
  <si>
    <t>2</t>
  </si>
  <si>
    <t>затрат</t>
  </si>
  <si>
    <t>1</t>
  </si>
  <si>
    <t>10</t>
  </si>
  <si>
    <t>9</t>
  </si>
  <si>
    <t>Усього</t>
  </si>
  <si>
    <t>Спеціальний фонд</t>
  </si>
  <si>
    <t>№
з/п</t>
  </si>
  <si>
    <t>5.3. "Виконання результативних показників бюджетної програми за напрямами використання бюджетних коштів":</t>
  </si>
  <si>
    <t>тис.грн</t>
  </si>
  <si>
    <t>Пояснення щодо  розбіжностей між фактичними  та плановими результативними показниками</t>
  </si>
  <si>
    <t>Оцінка відповідності фактичних результативних показників проведеним видаткам за  напрямом використання бюджетних коштів, спрямованих на досягнення цих показників</t>
  </si>
  <si>
    <t>Напрям використання бюджетних коштів (1)</t>
  </si>
  <si>
    <t>(1)</t>
  </si>
  <si>
    <t>Зазначаються усі напрями використання бюджетних коштів, затверджені паспортом бджетної програми.</t>
  </si>
  <si>
    <t>Аналіз відхилень свідчить про те, що планові показники були виконані в повному обсязі, а поде куди і перевиконані.</t>
  </si>
  <si>
    <t>Бюджетні кошти використані за призначенням та спрямовані  на  досягнення  запланованих показників.</t>
  </si>
  <si>
    <t>5.4. "Виконання  показників бюджетної програми порівняно із показниками попереднього року":</t>
  </si>
  <si>
    <t>Затверджено  паспортом бюджетної програми</t>
  </si>
  <si>
    <t>Попередній рік</t>
  </si>
  <si>
    <t>Звітний рік</t>
  </si>
  <si>
    <t>Відхилення виконання (у відсотках)</t>
  </si>
  <si>
    <t>Код</t>
  </si>
  <si>
    <t>Загальний обсяг фінансування проекту (програми), всього</t>
  </si>
  <si>
    <t>План на звітний період з уразуванням змін</t>
  </si>
  <si>
    <t>Виконано за звітний період</t>
  </si>
  <si>
    <t>Виконано всього</t>
  </si>
  <si>
    <t>Залишок фінансування на майбутні періоди</t>
  </si>
  <si>
    <t>6=5-4</t>
  </si>
  <si>
    <t>8=3-7</t>
  </si>
  <si>
    <t>5.5. "Виконання  інвестиційних (проектів) програм":</t>
  </si>
  <si>
    <t>Надходження всього:</t>
  </si>
  <si>
    <t>х</t>
  </si>
  <si>
    <t>Бюджет розвитку за джерелами</t>
  </si>
  <si>
    <t>Надходження із загального фонду бюджету до спеціального фонду (бюджету розвитку)</t>
  </si>
  <si>
    <t>Запозичення до бюджету</t>
  </si>
  <si>
    <t>Інші джерела</t>
  </si>
  <si>
    <t>Пояснення щодо причин відхилення фактичних надходжень від планового показника</t>
  </si>
  <si>
    <t>Видатки бюджету розвитку всього:</t>
  </si>
  <si>
    <t>Пояснення щодо причин відхилення касових видатків від планового показника</t>
  </si>
  <si>
    <t>Пояснення щодо причин відхилення фактичних надходжень від касових видатків</t>
  </si>
  <si>
    <t>Всього за інвестиційними проектами</t>
  </si>
  <si>
    <t>Інвестиційний проект (програма 1)</t>
  </si>
  <si>
    <t>Пояснення щодо причин відхилення касових видатків на виконання інвестиційного проекту (програми) 1 від планового показника</t>
  </si>
  <si>
    <t>Інвестиційний проект (програма 2)</t>
  </si>
  <si>
    <t>…</t>
  </si>
  <si>
    <t>Пояснення щодо причин відхилення касових видатків на виконання інвестиційного проекту (програми) 2 від планового показника</t>
  </si>
  <si>
    <t>Капітальні видатки з утримання бюджетних установ</t>
  </si>
  <si>
    <t>5.6.</t>
  </si>
  <si>
    <t>"Наявність фінансових порушень за результатами контрольних заходів":</t>
  </si>
  <si>
    <t>5.7.</t>
  </si>
  <si>
    <t>"Стан фінансової дисціпліни":</t>
  </si>
  <si>
    <t>Узагальнений висновок щодо:</t>
  </si>
  <si>
    <t>актуальності бюджетної програми:</t>
  </si>
  <si>
    <t>ефективності  бюджетної програми:</t>
  </si>
  <si>
    <t>корисності  бюджетної програми:</t>
  </si>
  <si>
    <t>довгострокових наслідків бюджетної програми:</t>
  </si>
  <si>
    <t>(КФКВК)</t>
  </si>
  <si>
    <t>5.2.</t>
  </si>
  <si>
    <t>Пояснення причин наявності залишку надходжень спеціального фонду, в т.ч. власних надходжень бюджетних установ та інших надходжень, на початок року</t>
  </si>
  <si>
    <t>Пояснення причин відхилення фактичних обсягів надходжень від планових</t>
  </si>
  <si>
    <t>Напрям спрямування коштів ( об`єкт) 1</t>
  </si>
  <si>
    <t>Напрям спрямування коштів ( об`єкт) 2</t>
  </si>
  <si>
    <t xml:space="preserve">Пояснення щодо збільшення (зменшення) обсягів проведених видатків (наданих кредитів)порівняно із  аналогічними показниками попереднього року                                                                                                                       </t>
  </si>
  <si>
    <t>(0800000)</t>
  </si>
  <si>
    <t xml:space="preserve"> ( 0810000 )</t>
  </si>
  <si>
    <t>(0810160)</t>
  </si>
  <si>
    <t>Керівництво і управління у відповідній сфері у містах (місті Києві), селищах, селах, об’єднаних територіальних громадах</t>
  </si>
  <si>
    <t>(0111)</t>
  </si>
  <si>
    <t>Погашення кредиторської заборгованості</t>
  </si>
  <si>
    <t>якості</t>
  </si>
  <si>
    <t>6.</t>
  </si>
  <si>
    <t>Програма залишається актуальною для подальшої її реалізації. Дублювання заходів програми не здійснювалось в заходах інших програм.</t>
  </si>
  <si>
    <t>Соціальний захист найбільш вразливих верств населення.</t>
  </si>
  <si>
    <t>Порушень по даній Програмі за звітний період не виявлено.</t>
  </si>
  <si>
    <t xml:space="preserve"> </t>
  </si>
  <si>
    <t>Департамент  соціальної політики Черкаської міської ради</t>
  </si>
  <si>
    <t>Здійснення департаментом соціальної політики Черкаської міської ради наданих законодавством повноважень у сфері соціального захисту населення</t>
  </si>
  <si>
    <t>Поліпшення матеріально-технічної бази департаменту соціальної політики</t>
  </si>
  <si>
    <t>Пояснення причин наявності залишку надходжень спеціального фонду, в т.ч. власних надходжень бюджетних установ та інших надходжень, на кінець року.</t>
  </si>
  <si>
    <t>кількість штатних одиниць</t>
  </si>
  <si>
    <t>кількість управлінь, відділів</t>
  </si>
  <si>
    <t>кількість працівників, які приймають участь у засіданнях комісії по легалізації заробітної плати</t>
  </si>
  <si>
    <t>кількість працівників, які погоджують колективні договори підприємств та організацій</t>
  </si>
  <si>
    <t xml:space="preserve">кількість працівників, які готують накази, рішення, розпорядження </t>
  </si>
  <si>
    <t>кількість працівників, які приймають участь у засіданнях комісії щодо призначення соціальної допомоги</t>
  </si>
  <si>
    <t>кількість працівників зайнятих призначенням субсидій</t>
  </si>
  <si>
    <t>кількість працівників зайнятих перевірками достовірності наданих даних про доходи</t>
  </si>
  <si>
    <t>кількість працівників зайнятих у судових засіданнях</t>
  </si>
  <si>
    <t>к-сть отриманих доручень, листів, скарг</t>
  </si>
  <si>
    <t>к-сть підготовлених наказів, рішень, розпоряджень</t>
  </si>
  <si>
    <t>к-сть прийнятих наказів, рішень, розпоряджень</t>
  </si>
  <si>
    <t>к-сть проведених засідань, нарад, семінарів</t>
  </si>
  <si>
    <t>кількість засідань комісії по легалізації заробітної плати</t>
  </si>
  <si>
    <t>кількість погоджених колективних договорів</t>
  </si>
  <si>
    <t>к-ть призначених субсидій</t>
  </si>
  <si>
    <t>к-ть проведених перерахунів по субсидіям в зв'язку із зміною тарифів</t>
  </si>
  <si>
    <t>к-ть прийнятих рішень комісії щодо призначення соціальної допомоги</t>
  </si>
  <si>
    <t>кількість проведених перевірок щодо достовірності наданих даних про доходи</t>
  </si>
  <si>
    <t>повернуто коштів до державного бюджету внаслідок проведених перевірок</t>
  </si>
  <si>
    <t>прийнято участь у судових засіданнях</t>
  </si>
  <si>
    <t>витрати на утримання 1 штатної одиниці</t>
  </si>
  <si>
    <t>кількість засідань комісії по легалізації заробітної плати на 1 працівника</t>
  </si>
  <si>
    <t>кількість погоджених колективних договорів на 1 працівника</t>
  </si>
  <si>
    <t>кількість призначених субсидій на 1 працівника</t>
  </si>
  <si>
    <t>сума повернутих коштів до державного бюджету внаслідок проведених перевірок на 1 працівника</t>
  </si>
  <si>
    <t>% прийнятих наказів, рішень, розпоряджень у загальній к-сті</t>
  </si>
  <si>
    <t>% вчасно виконаних доручень, заяв, скарг у їх загальній к-сті</t>
  </si>
  <si>
    <t>% призначених субсидій від загальної кількості</t>
  </si>
  <si>
    <t>% проведених перерахунів по субсидіям в зв'язку із зміною тарифів від загальної кількості</t>
  </si>
  <si>
    <t>% прийнятих рішень комісії щодо призначення соціальної допомоги від загальної кількості</t>
  </si>
  <si>
    <t>% проведених перевірок щодо достовірності наданих даних про доходи від загальної кількості</t>
  </si>
  <si>
    <t>% повернутих коштів до державного бюджету внаслідок проведених перевірок від загальної кількості</t>
  </si>
  <si>
    <t>% участі у судових засіданнях від загальної кількості</t>
  </si>
  <si>
    <t>Напрям використання бюджетних коштів (2)</t>
  </si>
  <si>
    <t>Обсяг видатків на оновлення матеріально-технічної бази (у розрізі)</t>
  </si>
  <si>
    <t>Кількість робочих місць, які необхідно обладнати комп'ютерами</t>
  </si>
  <si>
    <t>Кількість комп'ютерів, які потребують заміни (технічно застарілі)</t>
  </si>
  <si>
    <t>Кількість робочих місць, які необхідно обладнати оргтехнікою (принтери лазерні, багатофунк-ціональні пристрої, копіювальні апарати)</t>
  </si>
  <si>
    <t>Кількість одиниць оргтехніки (принтери лазерні, багатофунк-ціональні пристрої, копіювальні апарати), які потребують заміни (технічно застарілі)</t>
  </si>
  <si>
    <t>Кількість одиниць обладнання, що придбано (у розрізі)</t>
  </si>
  <si>
    <t>Кількість комп'ютерів, що планується придбати для заміни технічно застарілих</t>
  </si>
  <si>
    <t>Пояснення щодо  розбіжностей між фактичними  та плановими результативними показниками касові видатки відповідають фактичній потребі, відповідно до кількості залпанованих до придбання одиниць техніки, планова чисельність техніки на 3 одиниці більша за фактичну. Видатки на розробку сайту склали на 5 тисяч менше ніж було заплановано, або на 15,3%</t>
  </si>
  <si>
    <t xml:space="preserve">Пояснення щодо розбіжностей між затвердженими та досягнутими результативними показниками: За придбанням кондиціонерів фактична кількість перевищила планову на 1 одиницю, у звязку з меншою ціною ніж була запланована. 2. Придбання компютерної техніки, планувалося придбання 17 одиниць, придбано 13. У звязку з більшою ціною одиниці техніки ніж була запланована </t>
  </si>
  <si>
    <t>Середні витрати на придбання одного комп'ютера</t>
  </si>
  <si>
    <t>Середні витрати на придбання одиниці оргтехніки (принтери лазерні, багатофункціональні пристрої, копіювальні апарати)</t>
  </si>
  <si>
    <t xml:space="preserve">Заступник директора департаменту- начальник управління бухгалтерського обліку та фінансування </t>
  </si>
  <si>
    <r>
      <rPr>
        <b/>
        <sz val="10"/>
        <color indexed="8"/>
        <rFont val="Arial"/>
        <family val="2"/>
      </rPr>
      <t xml:space="preserve">Напрям використання бюджетних коштів  </t>
    </r>
    <r>
      <rPr>
        <sz val="10"/>
        <color indexed="8"/>
        <rFont val="Arial"/>
        <family val="2"/>
      </rPr>
      <t>Здійснення департаментом соціальної політики Черкаської міської ради наданих законодавством повноважень у сфері соціального захисту населення</t>
    </r>
  </si>
  <si>
    <t>видатки на оплату заробітної плати затверджені на 170 штатних одиниць.</t>
  </si>
  <si>
    <t>Керівництво і управління у відповідній сфері</t>
  </si>
  <si>
    <t>кількість виконаних листів, звернень, заяв, скарг на одного працівника</t>
  </si>
  <si>
    <t>кількість прийнятих нормативно-правових актів на одного працівника</t>
  </si>
  <si>
    <t>кількість проведених перерахунів по субсидіям в зв'язку із  із зміною тарифів на 1 працівника</t>
  </si>
  <si>
    <t>за 2021 рік</t>
  </si>
  <si>
    <t xml:space="preserve">Відхилення касових видатків від затверджених бюджетних призначень по загальному  фонду виникло в результаті зниження кількісті витрат на оплату окремих заходів та інших поточних видатків у порівнянні з плановими показниками в сумі 99 693,97 грн. </t>
  </si>
  <si>
    <r>
      <t xml:space="preserve">Відхилення касових видатків від затверджених бюджетних призначень по спеціальному  фонду виникло в результаті </t>
    </r>
    <r>
      <rPr>
        <i/>
        <sz val="10"/>
        <color indexed="8"/>
        <rFont val="SansSerif"/>
        <family val="0"/>
      </rPr>
      <t>економії бюджетних призначень на придбання обладнання і предметів довгострокового користування.за видатками бюджету розвитку в сумі 206 757,71 грн. у звязку зі зниженням вартості ком техніки в порівнянні з плановою, відсутності придбання фотоапарату,  пеленального столу та комплекту для демонстрації презентацій</t>
    </r>
  </si>
  <si>
    <t>Пояснення щодо  розбіжностей між фактичними  та плановими результативними показниками Розбіжності відсутні</t>
  </si>
  <si>
    <t>прийнято відвідувачів</t>
  </si>
  <si>
    <t>кількість прийнятих відвідувачів на одного працівника</t>
  </si>
  <si>
    <t>кількість прийнятих рішень комісії щодо призначення соціальної допомоги на 1 працівника</t>
  </si>
  <si>
    <t xml:space="preserve">кількість проведених перевірок щодо достовірності наданих даних про доходи на 1 працівника </t>
  </si>
  <si>
    <t xml:space="preserve">Пояснення щодо  розбіжностей між фактичними  та плановими результативними показниками: кількість звернень за субсидіями зросла на 41%,  в той же час у звязку зі змінами законодавства на 91% знизилася кількість рішень комісії з питань призначення соціальної допомоги,  що в асбсолютних показниках склало3568, від 39 395 запланованих. Водночас, у звязку з карантином з травня 2020 року, скоротилася на 13% кількість погодженних колективних договорів (до 174 з 200 запланованих) та кількість засідань  комісії по легалізації заробітної плати (6 з 24 запланованих).  Суттєво зросла кількість прийнятих наказів, рішень, розпоряджень (+150% у порівнянні з плановими показниками).. Суттєво зросла кількісь проведених нарад (+10,5,6% у порівнянні з плановими показниками). </t>
  </si>
  <si>
    <t xml:space="preserve">кількість щасідань комісії по легалізації на 1 працівника зменшилася з 12 до 3 комісій, на 26 колективних договорів погоджено менше ніж заплановано (200 -план та 174 факт відповідно), в той же час збільшилоося  навантаження на 1 працівника з питань призначення субсидій (+288 осіб або 41 % від планового в розрахунку на 1 особу),  (+288осіб або 41 % від планового в розрахунку на 1 особу), водночас зросла кількість кількість проведених перевірок щодо достовірності наданих даних про доходи на 1 працівника  з 2573 до 2943 (53,2%)у звязку з частою зміною та підвищеннями тарифів на ЖКП. </t>
  </si>
  <si>
    <t>придбання компютерної техніки</t>
  </si>
  <si>
    <t>придбання оргтехніки</t>
  </si>
  <si>
    <t>придбання комплекту для демонстрації презентацій</t>
  </si>
  <si>
    <t>придбання фотоапарату</t>
  </si>
  <si>
    <t>109,734,53</t>
  </si>
  <si>
    <t>придбання пеленального столу</t>
  </si>
  <si>
    <t>Кількість комплектів для демонстрації презентацій, що потрібно придбати</t>
  </si>
  <si>
    <t>Кількість фотоапартатів, що потрібно придбати</t>
  </si>
  <si>
    <t>Кількість пеленальних столів, що наобхідно придбати</t>
  </si>
  <si>
    <t>Кількість робочих місць, що будуть обладнані компютерами</t>
  </si>
  <si>
    <t>Кількість робочих місць, що будуть обладнані оргтехнікою (принтери лазерні, багатофункціональні пристрої, копіювальні апарати)</t>
  </si>
  <si>
    <t>Кількість одиниць оргтехніки, що буде придбана</t>
  </si>
  <si>
    <t>Кількість фотоапартатів, що буде придбано</t>
  </si>
  <si>
    <t>Кількість пеленальних столів, що буде придбано</t>
  </si>
  <si>
    <t>Кількість комплектів для демонстрації презентацій, що буде придбано</t>
  </si>
  <si>
    <t>Середні витрати на придбання  комплекту для демонстрації презентацій</t>
  </si>
  <si>
    <t>Середні витрати на придбання фотоапарату</t>
  </si>
  <si>
    <t>Середні витрати на придбання пеленального стола</t>
  </si>
  <si>
    <t>Відсоток забезпечення робочих місць комп'ютерами до потреби</t>
  </si>
  <si>
    <t>Відсоток забезпечення робочих місць оргтехнікою (принтери лазерні, багатофункціональні пристрої, копіювальні апарати) до потреби</t>
  </si>
  <si>
    <t>Відсоток забезпечення установи комплектами для демонстації презентацій до потреби</t>
  </si>
  <si>
    <t>Відсоток забезпечення установи фотоапаратами  до потреби</t>
  </si>
  <si>
    <t>Відсоток забезпечення установи пеленальними столами  до потреби</t>
  </si>
  <si>
    <t>У зв'язку з меншою кількістю витрат на оплату окремих заходів та інших поточних видатків, видатків на відрядження та оплати послуг (крім комунальних), нарахувань на оплату праці у порівнянні з плановими показниками в сумі 99 693.97  грн. Показники продукту кількість звернень за субсидіями зросла на 41%,  в той же час у звязку зі змінами законодавства на 91% знизилася кількість рішень комісії з питань призначення соціальної допомоги,  що в асбсолютних показниках склало3568, від 39 395 запланованих. Водночас, у звязку з карантином з травня 2020 року, скоротилася на 13% кількість погодженних колективних договорів (до 174 з 200 запланованих) та кількість засідань  комісії по легалізації заробітної плати (6 з 24 запланованих).  Суттєво зросла кількість прийнятих наказів, рішень, розпоряджень (+150% у порівнянні з плановими показниками).. Суттєво зросла кількісь проведених нарад (+10,5,6% у порівнянні з плановими показниками). Показники ефективності    збільшилося  навантаження на 1 працівника з питань призначення субсидій (+288осіб або 41 % від планового в розрахунку на 1 особу), водночас зросла кількість кількість проведених перевірок щодо достовірності наданих даних про доходи на 1 працівника  з 2573 до 2943 (53,2%)у звязку з частою зміною та підвищеннями тарифів на ЖКП. Показники якості Збільшення % призначенних субсидій та проведених перевірок щодо достовірності даних відбулося через зростання кількості звернень громадян, водночас зменшилася кількість рішень комісії щодо призначення соціальної допомоги (91% від загальної планової чисельності); зріс % повернутих коштів до державного бюджету внаслідок проведених перевірок від загальної кількості на 127,0. (227 % при 100% запланованих) . За видатками бюджету розвитку фінансування склало 83,1%. Зокрема на придбання компютерної техніки витрачено коштів в сумі  1017976,82 грн при планових показниках 1 133 734,53 грн. При цьому за показниками продукту та затрат виконання склало 44 компютери при 44 планових та 16 одиниць оргтехніки при 16 запланованих. Відповідно середня вартість придбання компютерів склала 20778,76 грн за одиицю при плановій вартості 23 273 грн. Водночас не було придбано фотоапарат, пеленальний стіл та комплект для демонстрації презентацій.</t>
  </si>
  <si>
    <t>Пояснення щодо збільшення (зменшення) обсягів проведених видатків (наданих кредитів)  за напрямом використання бюджетних коштів порівняно із аналогічними показниками попереднього року, а також щодо змін у структурі напрямів використання коштів Касові видатки 2021 року перевищили аналогічний період 2020 року на 9,03 % у звязку з збільшенням штатної чисельності, розмірів премій від посадових окладів та відпускних виплат працівникам. Кількість підготовлених наказів, рішень та розпоряджень знизилася на31,28 %, в той же час зросла кількість проведених нарад на 10,47%; отриманих листів, скарг на 5,5%; на 100% кількість засідань комісії по легалізації з.п.;  суттєво зросла кількість перевірок щодо достовірності даних про доходи - 40,83%; водночас на 82,42% знизилася кількість рішень комісії щодо призначення соц.допомоги. Кількість отримувачів субсидій знизилася на 15,3% та відповідно перерахунків щодо субсидій на 38,97%; сума повернутих коштів до держ бюджету знизилася на 5,47%</t>
  </si>
  <si>
    <t>Вхідна кореспонденція ,звернення, заяви, скарги, накази, колективні договори, призначення та перерахунки субсидій, первірки одержувачів коштів  опрацьовані згідно з нормами чинного законодавства. Здійснено нарахування всіх видів соціальних допомог та проведена по ним виплата.Касові видатків по даній програмі за  2021 рік становлять 63 418 434.03 грн.  що скадає 99,84% від уточненого плану на 2021 рік. За видатками бюджету розвитку фінансування склало 83,1%. Зокрема на придбання компютерної техніки витрачено коштів в сумі  1017976,82 грн при планових показниках 1 133 734,53 грн. При цьому за показниками продукту та затрат виконання склало 44 компютери при 44 планових та 16 одиниць оргтехніки при 16 запланованих. Відповідно середня вартість придбання компютерів склала 20778,76 грн за одиицю при плановій вартості 23 273 грн. Водночас не було придбано фотоапарат, пеленальний стіл та комплект для демонстрації презентацій.</t>
  </si>
  <si>
    <t xml:space="preserve">Дебіторська заборговань станом на 01.01.2021 складала 4,81929 тис. грн. дебіторська заборгованість станом на 01.01.2022р - 9755,23. Дебіторська заборгованість виникла у зв’язку з оформленням передплати на періодичні видання на 2020р. та 2021р. </t>
  </si>
  <si>
    <r>
      <rPr>
        <b/>
        <sz val="10"/>
        <color indexed="8"/>
        <rFont val="Arial"/>
        <family val="2"/>
      </rPr>
      <t xml:space="preserve">Напрям використання бюджетних коштів  </t>
    </r>
    <r>
      <rPr>
        <sz val="10"/>
        <color indexed="8"/>
        <rFont val="Arial"/>
        <family val="2"/>
      </rPr>
      <t>Поліпшення матеріально-технічної бази департаменту соціальної політики</t>
    </r>
  </si>
  <si>
    <t>Юлія КОБЕЛЕВА</t>
  </si>
</sst>
</file>

<file path=xl/styles.xml><?xml version="1.0" encoding="utf-8"?>
<styleSheet xmlns="http://schemas.openxmlformats.org/spreadsheetml/2006/main">
  <numFmts count="5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
    <numFmt numFmtId="189" formatCode="#0.00"/>
    <numFmt numFmtId="190" formatCode="#0.000"/>
    <numFmt numFmtId="191" formatCode="#0.0000"/>
    <numFmt numFmtId="192" formatCode="#0.0"/>
    <numFmt numFmtId="193" formatCode="#0"/>
    <numFmt numFmtId="194" formatCode="0.0"/>
    <numFmt numFmtId="195" formatCode="0.000"/>
    <numFmt numFmtId="196" formatCode="0.0000"/>
    <numFmt numFmtId="197" formatCode="_(* #,##0.000_);_(* \(#,##0.000\);_(* &quot;-&quot;??_);_(@_)"/>
    <numFmt numFmtId="198" formatCode="_(* #,##0.0_);_(* \(#,##0.0\);_(* &quot;-&quot;??_);_(@_)"/>
    <numFmt numFmtId="199" formatCode="[$-FC19]d\ mmmm\ yyyy\ &quot;г.&quot;"/>
    <numFmt numFmtId="200" formatCode="0.000000000"/>
    <numFmt numFmtId="201" formatCode="0.0000000000"/>
    <numFmt numFmtId="202" formatCode="0.00000000"/>
    <numFmt numFmtId="203" formatCode="0.0000000"/>
    <numFmt numFmtId="204" formatCode="0.000000"/>
    <numFmt numFmtId="205" formatCode="0.00000"/>
    <numFmt numFmtId="206" formatCode="&quot;Да&quot;;&quot;Да&quot;;&quot;Нет&quot;"/>
    <numFmt numFmtId="207" formatCode="&quot;Истина&quot;;&quot;Истина&quot;;&quot;Ложь&quot;"/>
    <numFmt numFmtId="208" formatCode="&quot;Вкл&quot;;&quot;Вкл&quot;;&quot;Выкл&quot;"/>
    <numFmt numFmtId="209" formatCode="[$€-2]\ ###,000_);[Red]\([$€-2]\ ###,000\)"/>
    <numFmt numFmtId="210" formatCode="#,##0.0"/>
    <numFmt numFmtId="211" formatCode="#,##0.000"/>
    <numFmt numFmtId="212" formatCode="#,##0.00\ &quot;₴&quot;"/>
    <numFmt numFmtId="213" formatCode="#,##0.00\ _₴"/>
  </numFmts>
  <fonts count="83">
    <font>
      <sz val="10"/>
      <name val="Arial"/>
      <family val="0"/>
    </font>
    <font>
      <sz val="9"/>
      <color indexed="8"/>
      <name val="SansSerif"/>
      <family val="0"/>
    </font>
    <font>
      <b/>
      <sz val="6"/>
      <color indexed="8"/>
      <name val="Arial"/>
      <family val="2"/>
    </font>
    <font>
      <sz val="5"/>
      <color indexed="8"/>
      <name val="Arial"/>
      <family val="2"/>
    </font>
    <font>
      <sz val="11"/>
      <color indexed="8"/>
      <name val="Times New Roman"/>
      <family val="1"/>
    </font>
    <font>
      <sz val="6"/>
      <color indexed="8"/>
      <name val="Times New Roman"/>
      <family val="1"/>
    </font>
    <font>
      <b/>
      <sz val="15"/>
      <color indexed="8"/>
      <name val="Times New Roman"/>
      <family val="1"/>
    </font>
    <font>
      <sz val="9"/>
      <color indexed="8"/>
      <name val="Times New Roman"/>
      <family val="1"/>
    </font>
    <font>
      <sz val="7"/>
      <color indexed="8"/>
      <name val="Arial"/>
      <family val="2"/>
    </font>
    <font>
      <sz val="6"/>
      <color indexed="8"/>
      <name val="Arial"/>
      <family val="2"/>
    </font>
    <font>
      <b/>
      <sz val="9"/>
      <color indexed="8"/>
      <name val="Times New Roman"/>
      <family val="1"/>
    </font>
    <font>
      <sz val="5"/>
      <color indexed="8"/>
      <name val="Times New Roman"/>
      <family val="1"/>
    </font>
    <font>
      <sz val="7"/>
      <color indexed="8"/>
      <name val="SansSerif"/>
      <family val="0"/>
    </font>
    <font>
      <sz val="12"/>
      <color indexed="8"/>
      <name val="Times New Roman"/>
      <family val="1"/>
    </font>
    <font>
      <sz val="12"/>
      <name val="Arial"/>
      <family val="2"/>
    </font>
    <font>
      <sz val="10"/>
      <color indexed="8"/>
      <name val="SansSerif"/>
      <family val="0"/>
    </font>
    <font>
      <b/>
      <i/>
      <sz val="10"/>
      <name val="Arial"/>
      <family val="2"/>
    </font>
    <font>
      <i/>
      <sz val="8"/>
      <name val="Arial"/>
      <family val="2"/>
    </font>
    <font>
      <sz val="8"/>
      <color indexed="8"/>
      <name val="Times New Roman"/>
      <family val="1"/>
    </font>
    <font>
      <sz val="8"/>
      <color indexed="8"/>
      <name val="Arial"/>
      <family val="2"/>
    </font>
    <font>
      <b/>
      <sz val="7"/>
      <color indexed="8"/>
      <name val="Times New Roman"/>
      <family val="1"/>
    </font>
    <font>
      <sz val="7"/>
      <color indexed="8"/>
      <name val="Times New Roman"/>
      <family val="1"/>
    </font>
    <font>
      <sz val="8"/>
      <name val="Arial"/>
      <family val="2"/>
    </font>
    <font>
      <sz val="6"/>
      <name val="Arial"/>
      <family val="2"/>
    </font>
    <font>
      <b/>
      <sz val="8"/>
      <color indexed="8"/>
      <name val="Arial"/>
      <family val="2"/>
    </font>
    <font>
      <b/>
      <sz val="10"/>
      <name val="Arial"/>
      <family val="2"/>
    </font>
    <font>
      <i/>
      <sz val="10"/>
      <name val="Arial"/>
      <family val="2"/>
    </font>
    <font>
      <b/>
      <sz val="8"/>
      <color indexed="8"/>
      <name val="Times New Roman"/>
      <family val="1"/>
    </font>
    <font>
      <b/>
      <sz val="10"/>
      <color indexed="8"/>
      <name val="Arial"/>
      <family val="2"/>
    </font>
    <font>
      <sz val="10"/>
      <color indexed="8"/>
      <name val="Arial"/>
      <family val="2"/>
    </font>
    <font>
      <sz val="9"/>
      <name val="Arial"/>
      <family val="2"/>
    </font>
    <font>
      <b/>
      <i/>
      <sz val="9"/>
      <color indexed="8"/>
      <name val="Arial"/>
      <family val="2"/>
    </font>
    <font>
      <b/>
      <i/>
      <sz val="9"/>
      <name val="Arial"/>
      <family val="2"/>
    </font>
    <font>
      <i/>
      <sz val="10"/>
      <color indexed="8"/>
      <name val="Arial"/>
      <family val="2"/>
    </font>
    <font>
      <sz val="7"/>
      <name val="Arial"/>
      <family val="2"/>
    </font>
    <font>
      <sz val="10"/>
      <color indexed="8"/>
      <name val="Times New Roman"/>
      <family val="1"/>
    </font>
    <font>
      <sz val="10"/>
      <name val="Times New Roman"/>
      <family val="1"/>
    </font>
    <font>
      <sz val="11"/>
      <color indexed="8"/>
      <name val="Arial"/>
      <family val="2"/>
    </font>
    <font>
      <b/>
      <i/>
      <sz val="10"/>
      <color indexed="8"/>
      <name val="Arial"/>
      <family val="2"/>
    </font>
    <font>
      <sz val="11"/>
      <name val="Times New Roman"/>
      <family val="1"/>
    </font>
    <font>
      <i/>
      <sz val="10"/>
      <color indexed="8"/>
      <name val="SansSerif"/>
      <family val="0"/>
    </font>
    <font>
      <b/>
      <sz val="10"/>
      <color indexed="8"/>
      <name val="Arial Cyr"/>
      <family val="0"/>
    </font>
    <font>
      <sz val="12"/>
      <name val="Times New Roman"/>
      <family val="1"/>
    </font>
    <font>
      <sz val="10"/>
      <name val="Arial Cyr"/>
      <family val="0"/>
    </font>
    <font>
      <b/>
      <sz val="10"/>
      <color indexed="8"/>
      <name val="Times New Roman"/>
      <family val="1"/>
    </font>
    <font>
      <sz val="10"/>
      <color indexed="8"/>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1"/>
      <name val="Times New Roman"/>
      <family val="1"/>
    </font>
    <font>
      <sz val="12"/>
      <color rgb="FF000000"/>
      <name val="Times New Roman"/>
      <family val="1"/>
    </font>
    <font>
      <sz val="10"/>
      <color rgb="FF00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rgb="FFFFFF00"/>
        <bgColor indexed="64"/>
      </patternFill>
    </fill>
  </fills>
  <borders count="5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n"/>
    </border>
    <border>
      <left style="thin"/>
      <right style="thin"/>
      <top style="thin"/>
      <bottom style="thin"/>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color indexed="63"/>
      </top>
      <bottom>
        <color indexed="63"/>
      </bottom>
    </border>
    <border>
      <left style="thin">
        <color indexed="8"/>
      </left>
      <right>
        <color indexed="63"/>
      </right>
      <top style="thin">
        <color indexed="8"/>
      </top>
      <bottom>
        <color indexed="63"/>
      </bottom>
    </border>
    <border>
      <left style="thin"/>
      <right style="thin"/>
      <top style="thin"/>
      <bottom>
        <color indexed="63"/>
      </bottom>
    </border>
    <border>
      <left style="thin">
        <color indexed="8"/>
      </left>
      <right>
        <color indexed="63"/>
      </right>
      <top>
        <color indexed="63"/>
      </top>
      <bottom>
        <color indexed="63"/>
      </bottom>
    </border>
    <border>
      <left style="thin">
        <color indexed="8"/>
      </left>
      <right>
        <color indexed="63"/>
      </right>
      <top>
        <color indexed="63"/>
      </top>
      <bottom style="thin">
        <color indexed="8"/>
      </bottom>
    </border>
    <border>
      <left style="thin">
        <color indexed="8"/>
      </left>
      <right style="thin">
        <color indexed="8"/>
      </right>
      <top style="thin">
        <color indexed="8"/>
      </top>
      <bottom>
        <color indexed="63"/>
      </bottom>
    </border>
    <border>
      <left style="thin"/>
      <right style="thin"/>
      <top>
        <color indexed="63"/>
      </top>
      <bottom style="thin"/>
    </border>
    <border>
      <left style="thin">
        <color indexed="8"/>
      </left>
      <right style="thin">
        <color indexed="8"/>
      </right>
      <top>
        <color indexed="63"/>
      </top>
      <bottom style="thin">
        <color indexed="8"/>
      </bottom>
    </border>
    <border>
      <left>
        <color indexed="63"/>
      </left>
      <right style="thin">
        <color indexed="8"/>
      </right>
      <top>
        <color indexed="63"/>
      </top>
      <bottom>
        <color indexed="63"/>
      </bottom>
    </border>
    <border>
      <left>
        <color indexed="8"/>
      </left>
      <right>
        <color indexed="8"/>
      </right>
      <top>
        <color indexed="8"/>
      </top>
      <bottom style="thin">
        <color indexed="8"/>
      </bottom>
    </border>
    <border>
      <left style="thin"/>
      <right style="thin"/>
      <top>
        <color indexed="63"/>
      </top>
      <bottom>
        <color indexed="63"/>
      </bottom>
    </border>
    <border>
      <left>
        <color indexed="63"/>
      </left>
      <right style="thin">
        <color indexed="8"/>
      </right>
      <top style="thin">
        <color indexed="8"/>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right/>
      <top style="thin">
        <color indexed="8"/>
      </top>
      <bottom style="thin">
        <color indexed="8"/>
      </bottom>
    </border>
    <border>
      <left>
        <color indexed="63"/>
      </left>
      <right style="thin"/>
      <top style="thin">
        <color indexed="8"/>
      </top>
      <bottom style="thin">
        <color indexed="8"/>
      </bottom>
    </border>
    <border>
      <left style="thin">
        <color indexed="8"/>
      </left>
      <right>
        <color indexed="63"/>
      </right>
      <top style="thin"/>
      <bottom>
        <color indexed="63"/>
      </bottom>
    </border>
    <border>
      <left style="thin"/>
      <right/>
      <top style="thin"/>
      <bottom style="thin">
        <color indexed="8"/>
      </bottom>
    </border>
    <border>
      <left>
        <color indexed="63"/>
      </left>
      <right>
        <color indexed="63"/>
      </right>
      <top style="thin"/>
      <bottom style="thin">
        <color indexed="8"/>
      </bottom>
    </border>
    <border>
      <left>
        <color indexed="63"/>
      </left>
      <right style="thin"/>
      <top style="thin"/>
      <bottom style="thin">
        <color indexed="8"/>
      </bottom>
    </border>
    <border>
      <left style="thin"/>
      <right/>
      <top style="thin">
        <color indexed="8"/>
      </top>
      <bottom style="thin"/>
    </border>
    <border>
      <left>
        <color indexed="63"/>
      </left>
      <right>
        <color indexed="63"/>
      </right>
      <top style="thin">
        <color indexed="8"/>
      </top>
      <bottom style="thin"/>
    </border>
    <border>
      <left>
        <color indexed="63"/>
      </left>
      <right style="thin"/>
      <top style="thin">
        <color indexed="8"/>
      </top>
      <bottom style="thin"/>
    </border>
    <border>
      <left style="thin">
        <color indexed="8"/>
      </left>
      <right>
        <color indexed="63"/>
      </right>
      <top style="thin"/>
      <bottom style="thin"/>
    </border>
    <border>
      <left style="thin">
        <color indexed="8"/>
      </left>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color indexed="63"/>
      </right>
      <top style="medium"/>
      <bottom style="medium"/>
    </border>
    <border>
      <left>
        <color indexed="63"/>
      </left>
      <right>
        <color indexed="63"/>
      </right>
      <top style="medium"/>
      <bottom style="medium"/>
    </border>
    <border>
      <left>
        <color indexed="63"/>
      </left>
      <right>
        <color indexed="63"/>
      </right>
      <top style="medium"/>
      <bottom>
        <color indexed="63"/>
      </bottom>
    </border>
    <border>
      <left>
        <color indexed="63"/>
      </left>
      <right style="medium"/>
      <top style="medium"/>
      <bottom style="medium"/>
    </border>
    <border>
      <left>
        <color indexed="8"/>
      </left>
      <right>
        <color indexed="8"/>
      </right>
      <top style="thin">
        <color indexed="8"/>
      </top>
      <bottom>
        <color indexed="8"/>
      </bottom>
    </border>
    <border>
      <left style="thin"/>
      <right>
        <color indexed="63"/>
      </right>
      <top>
        <color indexed="63"/>
      </top>
      <bottom style="thin"/>
    </border>
    <border>
      <left>
        <color indexed="63"/>
      </left>
      <right style="thin"/>
      <top>
        <color indexed="63"/>
      </top>
      <bottom style="thin"/>
    </border>
    <border>
      <left style="thin">
        <color indexed="8"/>
      </left>
      <right>
        <color indexed="63"/>
      </right>
      <top style="thin">
        <color indexed="8"/>
      </top>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3" fillId="2" borderId="0" applyNumberFormat="0" applyBorder="0" applyAlignment="0" applyProtection="0"/>
    <xf numFmtId="0" fontId="63" fillId="3" borderId="0" applyNumberFormat="0" applyBorder="0" applyAlignment="0" applyProtection="0"/>
    <xf numFmtId="0" fontId="63" fillId="4"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63" fillId="12" borderId="0" applyNumberFormat="0" applyBorder="0" applyAlignment="0" applyProtection="0"/>
    <xf numFmtId="0" fontId="63"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65" fillId="26" borderId="1" applyNumberFormat="0" applyAlignment="0" applyProtection="0"/>
    <xf numFmtId="0" fontId="66" fillId="27" borderId="2" applyNumberFormat="0" applyAlignment="0" applyProtection="0"/>
    <xf numFmtId="0" fontId="67" fillId="27" borderId="1" applyNumberFormat="0" applyAlignment="0" applyProtection="0"/>
    <xf numFmtId="186" fontId="0" fillId="0" borderId="0" applyFont="0" applyFill="0" applyBorder="0" applyAlignment="0" applyProtection="0"/>
    <xf numFmtId="184" fontId="0" fillId="0" borderId="0" applyFont="0" applyFill="0" applyBorder="0" applyAlignment="0" applyProtection="0"/>
    <xf numFmtId="0" fontId="68" fillId="0" borderId="3" applyNumberFormat="0" applyFill="0" applyAlignment="0" applyProtection="0"/>
    <xf numFmtId="0" fontId="69" fillId="0" borderId="4" applyNumberFormat="0" applyFill="0" applyAlignment="0" applyProtection="0"/>
    <xf numFmtId="0" fontId="70" fillId="0" borderId="5" applyNumberFormat="0" applyFill="0" applyAlignment="0" applyProtection="0"/>
    <xf numFmtId="0" fontId="70" fillId="0" borderId="0" applyNumberFormat="0" applyFill="0" applyBorder="0" applyAlignment="0" applyProtection="0"/>
    <xf numFmtId="0" fontId="71" fillId="0" borderId="6" applyNumberFormat="0" applyFill="0" applyAlignment="0" applyProtection="0"/>
    <xf numFmtId="0" fontId="72" fillId="28" borderId="7" applyNumberFormat="0" applyAlignment="0" applyProtection="0"/>
    <xf numFmtId="0" fontId="73" fillId="0" borderId="0" applyNumberFormat="0" applyFill="0" applyBorder="0" applyAlignment="0" applyProtection="0"/>
    <xf numFmtId="0" fontId="74" fillId="29" borderId="0" applyNumberFormat="0" applyBorder="0" applyAlignment="0" applyProtection="0"/>
    <xf numFmtId="0" fontId="0" fillId="0" borderId="0">
      <alignment/>
      <protection/>
    </xf>
    <xf numFmtId="0" fontId="75" fillId="30" borderId="0" applyNumberFormat="0" applyBorder="0" applyAlignment="0" applyProtection="0"/>
    <xf numFmtId="0" fontId="7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77" fillId="0" borderId="9" applyNumberFormat="0" applyFill="0" applyAlignment="0" applyProtection="0"/>
    <xf numFmtId="0" fontId="78"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79" fillId="32" borderId="0" applyNumberFormat="0" applyBorder="0" applyAlignment="0" applyProtection="0"/>
  </cellStyleXfs>
  <cellXfs count="419">
    <xf numFmtId="0" fontId="0" fillId="0" borderId="0" xfId="0" applyAlignment="1">
      <alignment/>
    </xf>
    <xf numFmtId="0" fontId="1" fillId="0" borderId="0" xfId="0" applyFont="1" applyBorder="1" applyAlignment="1" applyProtection="1">
      <alignment horizontal="left" vertical="top" wrapText="1"/>
      <protection/>
    </xf>
    <xf numFmtId="0" fontId="4" fillId="0" borderId="0" xfId="0" applyFont="1" applyBorder="1" applyAlignment="1" applyProtection="1">
      <alignment horizontal="left" vertical="center" wrapText="1"/>
      <protection/>
    </xf>
    <xf numFmtId="0" fontId="11" fillId="0" borderId="0" xfId="0" applyFont="1" applyBorder="1" applyAlignment="1" applyProtection="1">
      <alignment horizontal="center" vertical="top" wrapText="1"/>
      <protection/>
    </xf>
    <xf numFmtId="0" fontId="1" fillId="0" borderId="10" xfId="0" applyFont="1" applyBorder="1" applyAlignment="1" applyProtection="1">
      <alignment horizontal="left" vertical="top" wrapText="1"/>
      <protection/>
    </xf>
    <xf numFmtId="0" fontId="8" fillId="0" borderId="11" xfId="0" applyFont="1" applyBorder="1" applyAlignment="1" applyProtection="1">
      <alignment horizontal="center" vertical="center" wrapText="1"/>
      <protection/>
    </xf>
    <xf numFmtId="0" fontId="6" fillId="0" borderId="0" xfId="0" applyFont="1" applyBorder="1" applyAlignment="1" applyProtection="1">
      <alignment horizontal="center" vertical="center"/>
      <protection/>
    </xf>
    <xf numFmtId="0" fontId="0" fillId="0" borderId="0" xfId="0" applyAlignment="1">
      <alignment wrapText="1"/>
    </xf>
    <xf numFmtId="0" fontId="2" fillId="0" borderId="0" xfId="0" applyFont="1" applyBorder="1" applyAlignment="1" applyProtection="1">
      <alignment horizontal="left" vertical="top" wrapText="1"/>
      <protection/>
    </xf>
    <xf numFmtId="0" fontId="3" fillId="0" borderId="0" xfId="0" applyFont="1" applyBorder="1" applyAlignment="1" applyProtection="1">
      <alignment horizontal="left" vertical="top" wrapText="1"/>
      <protection/>
    </xf>
    <xf numFmtId="2" fontId="4" fillId="0" borderId="0" xfId="0" applyNumberFormat="1" applyFont="1" applyBorder="1" applyAlignment="1" applyProtection="1">
      <alignment horizontal="left" vertical="top" wrapText="1"/>
      <protection/>
    </xf>
    <xf numFmtId="0" fontId="0" fillId="0" borderId="0" xfId="0" applyFont="1" applyAlignment="1">
      <alignment/>
    </xf>
    <xf numFmtId="0" fontId="0" fillId="0" borderId="11" xfId="0" applyFont="1" applyBorder="1" applyAlignment="1">
      <alignment/>
    </xf>
    <xf numFmtId="0" fontId="15" fillId="0" borderId="11" xfId="0" applyFont="1" applyBorder="1" applyAlignment="1" applyProtection="1">
      <alignment horizontal="center" vertical="top" wrapText="1"/>
      <protection/>
    </xf>
    <xf numFmtId="0" fontId="15" fillId="0" borderId="11" xfId="0" applyFont="1" applyBorder="1" applyAlignment="1" applyProtection="1">
      <alignment horizontal="left" vertical="top" wrapText="1"/>
      <protection/>
    </xf>
    <xf numFmtId="195" fontId="15" fillId="0" borderId="11" xfId="0" applyNumberFormat="1" applyFont="1" applyBorder="1" applyAlignment="1" applyProtection="1">
      <alignment horizontal="center" vertical="top" wrapText="1"/>
      <protection/>
    </xf>
    <xf numFmtId="0" fontId="0" fillId="0" borderId="11" xfId="0" applyFont="1" applyBorder="1" applyAlignment="1">
      <alignment vertical="top"/>
    </xf>
    <xf numFmtId="0" fontId="10" fillId="0" borderId="0" xfId="0" applyFont="1" applyBorder="1" applyAlignment="1" applyProtection="1">
      <alignment horizontal="left" vertical="top" wrapText="1"/>
      <protection/>
    </xf>
    <xf numFmtId="0" fontId="0" fillId="0" borderId="0" xfId="0" applyFont="1" applyAlignment="1">
      <alignment wrapText="1"/>
    </xf>
    <xf numFmtId="0" fontId="17" fillId="0" borderId="0" xfId="0" applyFont="1" applyAlignment="1">
      <alignment/>
    </xf>
    <xf numFmtId="0" fontId="18" fillId="0" borderId="11" xfId="0" applyFont="1" applyBorder="1" applyAlignment="1" applyProtection="1">
      <alignment horizontal="center" vertical="center" wrapText="1"/>
      <protection/>
    </xf>
    <xf numFmtId="0" fontId="2" fillId="0" borderId="12" xfId="0" applyFont="1" applyBorder="1" applyAlignment="1" applyProtection="1">
      <alignment horizontal="center" vertical="top" wrapText="1"/>
      <protection/>
    </xf>
    <xf numFmtId="0" fontId="8" fillId="0" borderId="13" xfId="0" applyFont="1" applyBorder="1" applyAlignment="1" applyProtection="1">
      <alignment horizontal="center" vertical="center" wrapText="1"/>
      <protection/>
    </xf>
    <xf numFmtId="0" fontId="19" fillId="0" borderId="14" xfId="0" applyFont="1" applyBorder="1" applyAlignment="1" applyProtection="1">
      <alignment horizontal="center" vertical="center" wrapText="1"/>
      <protection/>
    </xf>
    <xf numFmtId="0" fontId="20" fillId="0" borderId="11" xfId="0" applyFont="1" applyFill="1" applyBorder="1" applyAlignment="1" applyProtection="1">
      <alignment horizontal="center" vertical="center" wrapText="1"/>
      <protection/>
    </xf>
    <xf numFmtId="0" fontId="20" fillId="0" borderId="15" xfId="0" applyFont="1" applyBorder="1" applyAlignment="1" applyProtection="1">
      <alignment horizontal="center" vertical="center" wrapText="1"/>
      <protection/>
    </xf>
    <xf numFmtId="0" fontId="20" fillId="0" borderId="13" xfId="0" applyFont="1" applyBorder="1" applyAlignment="1" applyProtection="1">
      <alignment horizontal="center" vertical="center" wrapText="1"/>
      <protection/>
    </xf>
    <xf numFmtId="0" fontId="20" fillId="0" borderId="12" xfId="0" applyFont="1" applyBorder="1" applyAlignment="1" applyProtection="1">
      <alignment horizontal="center" vertical="center" wrapText="1"/>
      <protection/>
    </xf>
    <xf numFmtId="0" fontId="21" fillId="0" borderId="16" xfId="0" applyFont="1" applyBorder="1" applyAlignment="1" applyProtection="1">
      <alignment horizontal="center" vertical="center" wrapText="1"/>
      <protection/>
    </xf>
    <xf numFmtId="0" fontId="21" fillId="0" borderId="17" xfId="0" applyFont="1" applyBorder="1" applyAlignment="1" applyProtection="1">
      <alignment horizontal="center" vertical="center" wrapText="1"/>
      <protection/>
    </xf>
    <xf numFmtId="0" fontId="21" fillId="0" borderId="18" xfId="0" applyFont="1" applyBorder="1" applyAlignment="1" applyProtection="1">
      <alignment horizontal="center" vertical="center" wrapText="1"/>
      <protection/>
    </xf>
    <xf numFmtId="0" fontId="21" fillId="0" borderId="13" xfId="0" applyFont="1" applyBorder="1" applyAlignment="1" applyProtection="1">
      <alignment horizontal="center" vertical="center" wrapText="1"/>
      <protection/>
    </xf>
    <xf numFmtId="0" fontId="21" fillId="0" borderId="12" xfId="0" applyFont="1" applyBorder="1" applyAlignment="1" applyProtection="1">
      <alignment horizontal="center" vertical="center" wrapText="1"/>
      <protection/>
    </xf>
    <xf numFmtId="3" fontId="20" fillId="0" borderId="0" xfId="0" applyNumberFormat="1" applyFont="1" applyBorder="1" applyAlignment="1" applyProtection="1">
      <alignment horizontal="right" vertical="center" wrapText="1"/>
      <protection/>
    </xf>
    <xf numFmtId="0" fontId="8" fillId="0" borderId="0" xfId="0" applyFont="1" applyBorder="1" applyAlignment="1" applyProtection="1">
      <alignment horizontal="center" vertical="center" wrapText="1"/>
      <protection/>
    </xf>
    <xf numFmtId="0" fontId="16" fillId="0" borderId="0" xfId="0" applyFont="1" applyAlignment="1">
      <alignment/>
    </xf>
    <xf numFmtId="49" fontId="0" fillId="0" borderId="0" xfId="0" applyNumberFormat="1" applyFont="1" applyAlignment="1">
      <alignment/>
    </xf>
    <xf numFmtId="0" fontId="26" fillId="0" borderId="0" xfId="0" applyFont="1" applyAlignment="1">
      <alignment/>
    </xf>
    <xf numFmtId="0" fontId="0" fillId="0" borderId="0" xfId="0" applyBorder="1" applyAlignment="1">
      <alignment/>
    </xf>
    <xf numFmtId="0" fontId="0" fillId="0" borderId="0" xfId="0" applyBorder="1" applyAlignment="1">
      <alignment/>
    </xf>
    <xf numFmtId="2" fontId="19" fillId="0" borderId="11" xfId="0" applyNumberFormat="1" applyFont="1" applyBorder="1" applyAlignment="1" applyProtection="1">
      <alignment horizontal="center" vertical="top" wrapText="1"/>
      <protection/>
    </xf>
    <xf numFmtId="0" fontId="18" fillId="0" borderId="12" xfId="0" applyFont="1" applyBorder="1" applyAlignment="1" applyProtection="1">
      <alignment horizontal="center" vertical="center" wrapText="1"/>
      <protection/>
    </xf>
    <xf numFmtId="0" fontId="18" fillId="0" borderId="13" xfId="0" applyFont="1" applyBorder="1" applyAlignment="1" applyProtection="1">
      <alignment horizontal="center" vertical="center" wrapText="1"/>
      <protection/>
    </xf>
    <xf numFmtId="0" fontId="18" fillId="0" borderId="15" xfId="0" applyFont="1" applyBorder="1" applyAlignment="1" applyProtection="1">
      <alignment horizontal="center" vertical="center" wrapText="1"/>
      <protection/>
    </xf>
    <xf numFmtId="0" fontId="27" fillId="0" borderId="12" xfId="0" applyFont="1" applyBorder="1" applyAlignment="1" applyProtection="1">
      <alignment horizontal="center" vertical="center" wrapText="1"/>
      <protection/>
    </xf>
    <xf numFmtId="0" fontId="27" fillId="0" borderId="19" xfId="0" applyFont="1" applyBorder="1" applyAlignment="1" applyProtection="1">
      <alignment horizontal="center" vertical="center" wrapText="1"/>
      <protection/>
    </xf>
    <xf numFmtId="0" fontId="24" fillId="0" borderId="11" xfId="0" applyFont="1" applyBorder="1" applyAlignment="1" applyProtection="1">
      <alignment horizontal="center" vertical="top" wrapText="1"/>
      <protection/>
    </xf>
    <xf numFmtId="0" fontId="22" fillId="0" borderId="20" xfId="0" applyFont="1" applyBorder="1" applyAlignment="1">
      <alignment horizontal="center" wrapText="1"/>
    </xf>
    <xf numFmtId="0" fontId="24" fillId="0" borderId="21" xfId="0" applyFont="1" applyBorder="1" applyAlignment="1" applyProtection="1">
      <alignment horizontal="center" vertical="top" wrapText="1"/>
      <protection/>
    </xf>
    <xf numFmtId="0" fontId="19" fillId="0" borderId="13" xfId="0" applyFont="1" applyBorder="1" applyAlignment="1" applyProtection="1">
      <alignment horizontal="center" vertical="center" wrapText="1"/>
      <protection/>
    </xf>
    <xf numFmtId="0" fontId="19" fillId="0" borderId="11" xfId="0" applyFont="1" applyBorder="1" applyAlignment="1" applyProtection="1">
      <alignment horizontal="right" vertical="top" wrapText="1"/>
      <protection/>
    </xf>
    <xf numFmtId="0" fontId="19" fillId="0" borderId="12" xfId="0" applyFont="1" applyBorder="1" applyAlignment="1" applyProtection="1">
      <alignment horizontal="center" vertical="center" wrapText="1"/>
      <protection/>
    </xf>
    <xf numFmtId="0" fontId="24" fillId="0" borderId="13" xfId="0" applyFont="1" applyBorder="1" applyAlignment="1" applyProtection="1">
      <alignment horizontal="center" vertical="top" wrapText="1"/>
      <protection/>
    </xf>
    <xf numFmtId="0" fontId="22" fillId="0" borderId="0" xfId="0" applyFont="1" applyAlignment="1">
      <alignment/>
    </xf>
    <xf numFmtId="49" fontId="22" fillId="0" borderId="0" xfId="0" applyNumberFormat="1" applyFont="1" applyAlignment="1">
      <alignment/>
    </xf>
    <xf numFmtId="0" fontId="19" fillId="0" borderId="11" xfId="0" applyFont="1" applyBorder="1" applyAlignment="1" applyProtection="1">
      <alignment horizontal="left" vertical="top" wrapText="1"/>
      <protection/>
    </xf>
    <xf numFmtId="49" fontId="25" fillId="0" borderId="0" xfId="0" applyNumberFormat="1" applyFont="1" applyAlignment="1">
      <alignment/>
    </xf>
    <xf numFmtId="0" fontId="27" fillId="0" borderId="22" xfId="0" applyFont="1" applyBorder="1" applyAlignment="1" applyProtection="1">
      <alignment horizontal="center" vertical="center" wrapText="1"/>
      <protection/>
    </xf>
    <xf numFmtId="0" fontId="29" fillId="0" borderId="0" xfId="0" applyFont="1" applyBorder="1" applyAlignment="1" applyProtection="1">
      <alignment horizontal="left" vertical="center" wrapText="1"/>
      <protection/>
    </xf>
    <xf numFmtId="0" fontId="22" fillId="0" borderId="0" xfId="0" applyFont="1" applyAlignment="1">
      <alignment horizontal="right"/>
    </xf>
    <xf numFmtId="0" fontId="29" fillId="0" borderId="0" xfId="0" applyFont="1" applyBorder="1" applyAlignment="1" applyProtection="1">
      <alignment horizontal="left" vertical="top" wrapText="1"/>
      <protection/>
    </xf>
    <xf numFmtId="0" fontId="9" fillId="0" borderId="0" xfId="0" applyFont="1" applyBorder="1" applyAlignment="1" applyProtection="1">
      <alignment horizontal="center" vertical="center" wrapText="1"/>
      <protection/>
    </xf>
    <xf numFmtId="0" fontId="29" fillId="0" borderId="0" xfId="0" applyFont="1" applyBorder="1" applyAlignment="1" applyProtection="1">
      <alignment horizontal="center" vertical="center" wrapText="1"/>
      <protection/>
    </xf>
    <xf numFmtId="0" fontId="29" fillId="0" borderId="0" xfId="0" applyFont="1" applyBorder="1" applyAlignment="1" applyProtection="1">
      <alignment horizontal="justify" vertical="center" wrapText="1"/>
      <protection/>
    </xf>
    <xf numFmtId="2" fontId="29" fillId="0" borderId="0" xfId="0" applyNumberFormat="1" applyFont="1" applyBorder="1" applyAlignment="1" applyProtection="1">
      <alignment horizontal="left" vertical="top" wrapText="1"/>
      <protection/>
    </xf>
    <xf numFmtId="0" fontId="19" fillId="0" borderId="0" xfId="0" applyFont="1" applyBorder="1" applyAlignment="1" applyProtection="1">
      <alignment horizontal="right" vertical="top" wrapText="1"/>
      <protection/>
    </xf>
    <xf numFmtId="195" fontId="19" fillId="0" borderId="11" xfId="0" applyNumberFormat="1" applyFont="1" applyBorder="1" applyAlignment="1" applyProtection="1">
      <alignment horizontal="center" vertical="center" wrapText="1"/>
      <protection/>
    </xf>
    <xf numFmtId="0" fontId="25" fillId="0" borderId="0" xfId="0" applyFont="1" applyBorder="1" applyAlignment="1">
      <alignment horizontal="left" vertical="center" wrapText="1"/>
    </xf>
    <xf numFmtId="0" fontId="8" fillId="0" borderId="15" xfId="0" applyFont="1" applyBorder="1" applyAlignment="1" applyProtection="1">
      <alignment horizontal="center" vertical="center" wrapText="1"/>
      <protection/>
    </xf>
    <xf numFmtId="0" fontId="8" fillId="0" borderId="18" xfId="0" applyFont="1" applyBorder="1" applyAlignment="1" applyProtection="1">
      <alignment horizontal="center" vertical="center" wrapText="1"/>
      <protection/>
    </xf>
    <xf numFmtId="0" fontId="20" fillId="0" borderId="16" xfId="0" applyFont="1" applyFill="1" applyBorder="1" applyAlignment="1" applyProtection="1">
      <alignment horizontal="center" vertical="center" wrapText="1"/>
      <protection/>
    </xf>
    <xf numFmtId="0" fontId="21" fillId="0" borderId="19" xfId="0" applyFont="1" applyBorder="1" applyAlignment="1" applyProtection="1">
      <alignment horizontal="center" vertical="center" wrapText="1"/>
      <protection/>
    </xf>
    <xf numFmtId="0" fontId="1" fillId="0" borderId="0" xfId="52" applyFont="1" applyBorder="1" applyAlignment="1" applyProtection="1">
      <alignment horizontal="left" vertical="top" wrapText="1"/>
      <protection/>
    </xf>
    <xf numFmtId="0" fontId="0" fillId="0" borderId="0" xfId="52" applyFont="1">
      <alignment/>
      <protection/>
    </xf>
    <xf numFmtId="0" fontId="5" fillId="0" borderId="0" xfId="52" applyFont="1" applyBorder="1" applyAlignment="1" applyProtection="1">
      <alignment horizontal="center" vertical="center" wrapText="1"/>
      <protection/>
    </xf>
    <xf numFmtId="0" fontId="0" fillId="0" borderId="0" xfId="52">
      <alignment/>
      <protection/>
    </xf>
    <xf numFmtId="0" fontId="9" fillId="0" borderId="0" xfId="52" applyFont="1" applyBorder="1" applyAlignment="1" applyProtection="1">
      <alignment horizontal="right" vertical="top" wrapText="1"/>
      <protection/>
    </xf>
    <xf numFmtId="0" fontId="0" fillId="0" borderId="11" xfId="52" applyFont="1" applyBorder="1">
      <alignment/>
      <protection/>
    </xf>
    <xf numFmtId="0" fontId="0" fillId="0" borderId="11" xfId="52" applyBorder="1">
      <alignment/>
      <protection/>
    </xf>
    <xf numFmtId="16" fontId="0" fillId="0" borderId="11" xfId="52" applyNumberFormat="1" applyFont="1" applyBorder="1">
      <alignment/>
      <protection/>
    </xf>
    <xf numFmtId="0" fontId="29" fillId="0" borderId="11" xfId="0" applyFont="1" applyBorder="1" applyAlignment="1" applyProtection="1">
      <alignment horizontal="center" vertical="top" wrapText="1"/>
      <protection/>
    </xf>
    <xf numFmtId="0" fontId="33" fillId="0" borderId="11" xfId="0" applyFont="1" applyBorder="1" applyAlignment="1" applyProtection="1">
      <alignment horizontal="left" vertical="top" wrapText="1"/>
      <protection/>
    </xf>
    <xf numFmtId="0" fontId="8" fillId="0" borderId="11" xfId="0" applyFont="1" applyBorder="1" applyAlignment="1" applyProtection="1">
      <alignment horizontal="center" vertical="top" wrapText="1"/>
      <protection/>
    </xf>
    <xf numFmtId="0" fontId="34" fillId="0" borderId="11" xfId="0" applyFont="1" applyBorder="1" applyAlignment="1">
      <alignment horizontal="center" vertical="center" wrapText="1"/>
    </xf>
    <xf numFmtId="195" fontId="18" fillId="0" borderId="11" xfId="0" applyNumberFormat="1" applyFont="1" applyBorder="1" applyAlignment="1" applyProtection="1">
      <alignment horizontal="center" vertical="center" wrapText="1"/>
      <protection/>
    </xf>
    <xf numFmtId="0" fontId="35" fillId="0" borderId="16" xfId="0" applyFont="1" applyBorder="1" applyAlignment="1" applyProtection="1">
      <alignment horizontal="center" vertical="center" wrapText="1"/>
      <protection/>
    </xf>
    <xf numFmtId="195" fontId="35" fillId="0" borderId="16" xfId="0" applyNumberFormat="1" applyFont="1" applyBorder="1" applyAlignment="1" applyProtection="1">
      <alignment horizontal="center" vertical="center" wrapText="1"/>
      <protection/>
    </xf>
    <xf numFmtId="1" fontId="19" fillId="0" borderId="11" xfId="0" applyNumberFormat="1" applyFont="1" applyBorder="1" applyAlignment="1" applyProtection="1">
      <alignment horizontal="center" vertical="center" wrapText="1"/>
      <protection/>
    </xf>
    <xf numFmtId="49" fontId="28" fillId="0" borderId="23" xfId="0" applyNumberFormat="1" applyFont="1" applyBorder="1" applyAlignment="1" applyProtection="1">
      <alignment horizontal="center" vertical="center" wrapText="1"/>
      <protection/>
    </xf>
    <xf numFmtId="0" fontId="0" fillId="0" borderId="11" xfId="0" applyBorder="1" applyAlignment="1">
      <alignment/>
    </xf>
    <xf numFmtId="0" fontId="30" fillId="0" borderId="11" xfId="0" applyFont="1" applyBorder="1" applyAlignment="1">
      <alignment vertical="center" wrapText="1"/>
    </xf>
    <xf numFmtId="0" fontId="36" fillId="0" borderId="0" xfId="0" applyFont="1" applyAlignment="1">
      <alignment/>
    </xf>
    <xf numFmtId="1" fontId="15" fillId="0" borderId="11" xfId="0" applyNumberFormat="1" applyFont="1" applyBorder="1" applyAlignment="1" applyProtection="1">
      <alignment horizontal="center" vertical="top" wrapText="1"/>
      <protection/>
    </xf>
    <xf numFmtId="189" fontId="18" fillId="0" borderId="14" xfId="0" applyNumberFormat="1" applyFont="1" applyBorder="1" applyAlignment="1" applyProtection="1">
      <alignment horizontal="right" vertical="top" wrapText="1"/>
      <protection/>
    </xf>
    <xf numFmtId="0" fontId="27" fillId="0" borderId="24" xfId="0" applyFont="1" applyFill="1" applyBorder="1" applyAlignment="1" applyProtection="1">
      <alignment horizontal="center" vertical="center" wrapText="1"/>
      <protection/>
    </xf>
    <xf numFmtId="0" fontId="80" fillId="0" borderId="11" xfId="0" applyFont="1" applyBorder="1" applyAlignment="1">
      <alignment wrapText="1"/>
    </xf>
    <xf numFmtId="3" fontId="81" fillId="0" borderId="11" xfId="0" applyNumberFormat="1" applyFont="1" applyBorder="1" applyAlignment="1">
      <alignment vertical="center" wrapText="1"/>
    </xf>
    <xf numFmtId="0" fontId="27" fillId="0" borderId="20" xfId="0" applyFont="1" applyBorder="1" applyAlignment="1" applyProtection="1">
      <alignment horizontal="center" vertical="center" wrapText="1"/>
      <protection/>
    </xf>
    <xf numFmtId="0" fontId="81" fillId="0" borderId="11" xfId="0" applyFont="1" applyBorder="1" applyAlignment="1">
      <alignment horizontal="right" vertical="center" wrapText="1"/>
    </xf>
    <xf numFmtId="0" fontId="81" fillId="0" borderId="11" xfId="0" applyFont="1" applyFill="1" applyBorder="1" applyAlignment="1">
      <alignment horizontal="right" vertical="center" wrapText="1"/>
    </xf>
    <xf numFmtId="190" fontId="18" fillId="0" borderId="11" xfId="0" applyNumberFormat="1" applyFont="1" applyBorder="1" applyAlignment="1" applyProtection="1">
      <alignment horizontal="right" vertical="center" wrapText="1"/>
      <protection/>
    </xf>
    <xf numFmtId="0" fontId="31" fillId="0" borderId="11" xfId="0" applyFont="1" applyBorder="1" applyAlignment="1" applyProtection="1">
      <alignment vertical="center" wrapText="1"/>
      <protection/>
    </xf>
    <xf numFmtId="0" fontId="18" fillId="0" borderId="11" xfId="0" applyFont="1" applyBorder="1" applyAlignment="1" applyProtection="1">
      <alignment horizontal="right" vertical="center" wrapText="1"/>
      <protection/>
    </xf>
    <xf numFmtId="1" fontId="30" fillId="0" borderId="11" xfId="0" applyNumberFormat="1" applyFont="1" applyBorder="1" applyAlignment="1">
      <alignment horizontal="right" vertical="center" wrapText="1"/>
    </xf>
    <xf numFmtId="1" fontId="0" fillId="0" borderId="11" xfId="0" applyNumberFormat="1" applyBorder="1" applyAlignment="1">
      <alignment horizontal="right"/>
    </xf>
    <xf numFmtId="1" fontId="18" fillId="0" borderId="11" xfId="0" applyNumberFormat="1" applyFont="1" applyBorder="1" applyAlignment="1" applyProtection="1">
      <alignment horizontal="right" vertical="center" wrapText="1"/>
      <protection/>
    </xf>
    <xf numFmtId="193" fontId="18" fillId="0" borderId="11" xfId="0" applyNumberFormat="1" applyFont="1" applyBorder="1" applyAlignment="1" applyProtection="1">
      <alignment horizontal="right" vertical="center" wrapText="1"/>
      <protection/>
    </xf>
    <xf numFmtId="195" fontId="18" fillId="0" borderId="11" xfId="0" applyNumberFormat="1" applyFont="1" applyBorder="1" applyAlignment="1" applyProtection="1">
      <alignment horizontal="right" vertical="center" wrapText="1"/>
      <protection/>
    </xf>
    <xf numFmtId="211" fontId="81" fillId="0" borderId="11" xfId="0" applyNumberFormat="1" applyFont="1" applyBorder="1" applyAlignment="1">
      <alignment vertical="center" wrapText="1"/>
    </xf>
    <xf numFmtId="0" fontId="29" fillId="0" borderId="11" xfId="0" applyFont="1" applyBorder="1" applyAlignment="1" applyProtection="1">
      <alignment vertical="top" wrapText="1"/>
      <protection/>
    </xf>
    <xf numFmtId="0" fontId="9" fillId="0" borderId="11" xfId="0" applyFont="1" applyBorder="1" applyAlignment="1" applyProtection="1">
      <alignment horizontal="center" vertical="top" wrapText="1"/>
      <protection/>
    </xf>
    <xf numFmtId="190" fontId="35" fillId="0" borderId="25" xfId="0" applyNumberFormat="1" applyFont="1" applyBorder="1" applyAlignment="1" applyProtection="1">
      <alignment horizontal="center" vertical="center" wrapText="1"/>
      <protection/>
    </xf>
    <xf numFmtId="0" fontId="9" fillId="0" borderId="12" xfId="0" applyFont="1" applyBorder="1" applyAlignment="1" applyProtection="1">
      <alignment horizontal="center" vertical="top" wrapText="1"/>
      <protection/>
    </xf>
    <xf numFmtId="1" fontId="29" fillId="0" borderId="11" xfId="0" applyNumberFormat="1" applyFont="1" applyBorder="1" applyAlignment="1" applyProtection="1">
      <alignment horizontal="center" vertical="center" wrapText="1"/>
      <protection/>
    </xf>
    <xf numFmtId="0" fontId="39" fillId="0" borderId="0" xfId="0" applyFont="1" applyAlignment="1">
      <alignment horizontal="justify" vertical="center"/>
    </xf>
    <xf numFmtId="0" fontId="39" fillId="0" borderId="0" xfId="0" applyFont="1" applyAlignment="1">
      <alignment/>
    </xf>
    <xf numFmtId="0" fontId="0" fillId="0" borderId="11" xfId="52" applyBorder="1" applyAlignment="1">
      <alignment horizontal="center"/>
      <protection/>
    </xf>
    <xf numFmtId="195" fontId="0" fillId="0" borderId="11" xfId="52" applyNumberFormat="1" applyBorder="1">
      <alignment/>
      <protection/>
    </xf>
    <xf numFmtId="1" fontId="0" fillId="0" borderId="11" xfId="52" applyNumberFormat="1" applyBorder="1">
      <alignment/>
      <protection/>
    </xf>
    <xf numFmtId="0" fontId="37" fillId="0" borderId="26" xfId="0" applyFont="1" applyBorder="1" applyAlignment="1" applyProtection="1">
      <alignment horizontal="left" vertical="top" wrapText="1"/>
      <protection/>
    </xf>
    <xf numFmtId="0" fontId="37" fillId="0" borderId="27" xfId="0" applyFont="1" applyBorder="1" applyAlignment="1" applyProtection="1">
      <alignment horizontal="left" vertical="top" wrapText="1"/>
      <protection/>
    </xf>
    <xf numFmtId="0" fontId="37" fillId="0" borderId="28" xfId="0" applyFont="1" applyBorder="1" applyAlignment="1" applyProtection="1">
      <alignment horizontal="left" vertical="top" wrapText="1"/>
      <protection/>
    </xf>
    <xf numFmtId="0" fontId="0" fillId="0" borderId="11" xfId="0" applyFont="1" applyBorder="1" applyAlignment="1">
      <alignment vertical="center" wrapText="1"/>
    </xf>
    <xf numFmtId="0" fontId="0" fillId="0" borderId="11" xfId="0" applyFont="1" applyBorder="1" applyAlignment="1">
      <alignment/>
    </xf>
    <xf numFmtId="0" fontId="22" fillId="0" borderId="11" xfId="0" applyFont="1" applyBorder="1" applyAlignment="1">
      <alignment wrapText="1"/>
    </xf>
    <xf numFmtId="0" fontId="2" fillId="0" borderId="14" xfId="0" applyFont="1" applyBorder="1" applyAlignment="1" applyProtection="1">
      <alignment horizontal="center" vertical="top" wrapText="1"/>
      <protection/>
    </xf>
    <xf numFmtId="3" fontId="81" fillId="0" borderId="11" xfId="0" applyNumberFormat="1" applyFont="1" applyBorder="1" applyAlignment="1">
      <alignment horizontal="right" vertical="center" wrapText="1"/>
    </xf>
    <xf numFmtId="1" fontId="30" fillId="0" borderId="11" xfId="0" applyNumberFormat="1" applyFont="1" applyBorder="1" applyAlignment="1">
      <alignment vertical="center" wrapText="1"/>
    </xf>
    <xf numFmtId="1" fontId="0" fillId="0" borderId="11" xfId="0" applyNumberFormat="1" applyBorder="1" applyAlignment="1">
      <alignment/>
    </xf>
    <xf numFmtId="0" fontId="2" fillId="0" borderId="11" xfId="0" applyFont="1" applyBorder="1" applyAlignment="1" applyProtection="1">
      <alignment horizontal="center" vertical="top" wrapText="1"/>
      <protection/>
    </xf>
    <xf numFmtId="0" fontId="27" fillId="0" borderId="11" xfId="0" applyFont="1" applyBorder="1" applyAlignment="1" applyProtection="1">
      <alignment horizontal="center" vertical="center" wrapText="1"/>
      <protection/>
    </xf>
    <xf numFmtId="0" fontId="19" fillId="0" borderId="11" xfId="0" applyFont="1" applyBorder="1" applyAlignment="1" applyProtection="1">
      <alignment horizontal="center" vertical="center" wrapText="1"/>
      <protection/>
    </xf>
    <xf numFmtId="189" fontId="18" fillId="0" borderId="11" xfId="0" applyNumberFormat="1" applyFont="1" applyBorder="1" applyAlignment="1" applyProtection="1">
      <alignment horizontal="right" vertical="top" wrapText="1"/>
      <protection/>
    </xf>
    <xf numFmtId="0" fontId="27" fillId="0" borderId="11" xfId="0" applyFont="1" applyFill="1" applyBorder="1" applyAlignment="1" applyProtection="1">
      <alignment horizontal="center" vertical="center" wrapText="1"/>
      <protection/>
    </xf>
    <xf numFmtId="2" fontId="27" fillId="0" borderId="11" xfId="0" applyNumberFormat="1" applyFont="1" applyBorder="1" applyAlignment="1" applyProtection="1">
      <alignment horizontal="center" vertical="center" wrapText="1"/>
      <protection/>
    </xf>
    <xf numFmtId="2" fontId="19" fillId="0" borderId="11" xfId="0" applyNumberFormat="1" applyFont="1" applyBorder="1" applyAlignment="1" applyProtection="1">
      <alignment horizontal="center" vertical="center" wrapText="1"/>
      <protection/>
    </xf>
    <xf numFmtId="0" fontId="0" fillId="0" borderId="11" xfId="0" applyBorder="1" applyAlignment="1">
      <alignment/>
    </xf>
    <xf numFmtId="1" fontId="27" fillId="0" borderId="11" xfId="0" applyNumberFormat="1" applyFont="1" applyBorder="1" applyAlignment="1" applyProtection="1">
      <alignment horizontal="center" vertical="center" wrapText="1"/>
      <protection/>
    </xf>
    <xf numFmtId="1" fontId="18" fillId="0" borderId="11" xfId="0" applyNumberFormat="1" applyFont="1" applyBorder="1" applyAlignment="1" applyProtection="1">
      <alignment horizontal="right" vertical="top" wrapText="1"/>
      <protection/>
    </xf>
    <xf numFmtId="2" fontId="27" fillId="0" borderId="11" xfId="0" applyNumberFormat="1" applyFont="1" applyFill="1" applyBorder="1" applyAlignment="1" applyProtection="1">
      <alignment horizontal="center" vertical="center" wrapText="1"/>
      <protection/>
    </xf>
    <xf numFmtId="1" fontId="27" fillId="0" borderId="11" xfId="0" applyNumberFormat="1" applyFont="1" applyFill="1" applyBorder="1" applyAlignment="1" applyProtection="1">
      <alignment horizontal="center" vertical="center" wrapText="1"/>
      <protection/>
    </xf>
    <xf numFmtId="195" fontId="30" fillId="0" borderId="11" xfId="0" applyNumberFormat="1" applyFont="1" applyBorder="1" applyAlignment="1">
      <alignment horizontal="right" vertical="center" wrapText="1"/>
    </xf>
    <xf numFmtId="195" fontId="30" fillId="0" borderId="11" xfId="0" applyNumberFormat="1" applyFont="1" applyBorder="1" applyAlignment="1">
      <alignment vertical="center" wrapText="1"/>
    </xf>
    <xf numFmtId="195" fontId="0" fillId="0" borderId="11" xfId="0" applyNumberFormat="1" applyBorder="1" applyAlignment="1">
      <alignment horizontal="right"/>
    </xf>
    <xf numFmtId="195" fontId="0" fillId="0" borderId="11" xfId="0" applyNumberFormat="1" applyBorder="1" applyAlignment="1">
      <alignment/>
    </xf>
    <xf numFmtId="195" fontId="81" fillId="0" borderId="11" xfId="0" applyNumberFormat="1" applyFont="1" applyBorder="1" applyAlignment="1">
      <alignment horizontal="right" vertical="center" wrapText="1"/>
    </xf>
    <xf numFmtId="195" fontId="81" fillId="0" borderId="11" xfId="0" applyNumberFormat="1" applyFont="1" applyBorder="1" applyAlignment="1">
      <alignment vertical="center" wrapText="1"/>
    </xf>
    <xf numFmtId="3" fontId="82" fillId="0" borderId="11" xfId="0" applyNumberFormat="1" applyFont="1" applyBorder="1" applyAlignment="1">
      <alignment vertical="center" wrapText="1"/>
    </xf>
    <xf numFmtId="0" fontId="0" fillId="0" borderId="11" xfId="0" applyFont="1" applyBorder="1" applyAlignment="1">
      <alignment horizontal="right" vertical="center" wrapText="1"/>
    </xf>
    <xf numFmtId="195" fontId="29" fillId="0" borderId="11" xfId="0" applyNumberFormat="1" applyFont="1" applyBorder="1" applyAlignment="1" applyProtection="1">
      <alignment horizontal="center" vertical="center" wrapText="1"/>
      <protection/>
    </xf>
    <xf numFmtId="0" fontId="36" fillId="33" borderId="0" xfId="0" applyFont="1" applyFill="1" applyBorder="1" applyAlignment="1">
      <alignment horizontal="center" vertical="top" wrapText="1"/>
    </xf>
    <xf numFmtId="0" fontId="22" fillId="0" borderId="0" xfId="0" applyFont="1" applyBorder="1" applyAlignment="1">
      <alignment/>
    </xf>
    <xf numFmtId="0" fontId="43" fillId="33" borderId="0" xfId="0" applyFont="1" applyFill="1" applyBorder="1" applyAlignment="1">
      <alignment horizontal="center"/>
    </xf>
    <xf numFmtId="213" fontId="35" fillId="0" borderId="16" xfId="0" applyNumberFormat="1" applyFont="1" applyBorder="1" applyAlignment="1" applyProtection="1">
      <alignment horizontal="center" vertical="center" wrapText="1"/>
      <protection/>
    </xf>
    <xf numFmtId="4" fontId="35" fillId="0" borderId="16" xfId="0" applyNumberFormat="1" applyFont="1" applyBorder="1" applyAlignment="1" applyProtection="1">
      <alignment horizontal="center" vertical="center" wrapText="1"/>
      <protection/>
    </xf>
    <xf numFmtId="0" fontId="9" fillId="0" borderId="0" xfId="0" applyFont="1" applyBorder="1" applyAlignment="1" applyProtection="1">
      <alignment horizontal="center" vertical="top" wrapText="1"/>
      <protection/>
    </xf>
    <xf numFmtId="3" fontId="35" fillId="0" borderId="16" xfId="0" applyNumberFormat="1" applyFont="1" applyBorder="1" applyAlignment="1" applyProtection="1">
      <alignment horizontal="center" vertical="center" wrapText="1"/>
      <protection/>
    </xf>
    <xf numFmtId="1" fontId="35" fillId="0" borderId="25" xfId="0" applyNumberFormat="1" applyFont="1" applyBorder="1" applyAlignment="1" applyProtection="1">
      <alignment horizontal="center" vertical="center" wrapText="1"/>
      <protection/>
    </xf>
    <xf numFmtId="2" fontId="35" fillId="0" borderId="16" xfId="0" applyNumberFormat="1" applyFont="1" applyBorder="1" applyAlignment="1" applyProtection="1">
      <alignment horizontal="center" vertical="center" wrapText="1"/>
      <protection/>
    </xf>
    <xf numFmtId="0" fontId="29" fillId="0" borderId="0" xfId="0" applyFont="1" applyBorder="1" applyAlignment="1" applyProtection="1">
      <alignment vertical="top" wrapText="1"/>
      <protection/>
    </xf>
    <xf numFmtId="3" fontId="29" fillId="0" borderId="11" xfId="0" applyNumberFormat="1" applyFont="1" applyBorder="1" applyAlignment="1" applyProtection="1">
      <alignment vertical="top" wrapText="1"/>
      <protection/>
    </xf>
    <xf numFmtId="2" fontId="29" fillId="0" borderId="11" xfId="0" applyNumberFormat="1" applyFont="1" applyBorder="1" applyAlignment="1" applyProtection="1">
      <alignment vertical="top" wrapText="1"/>
      <protection/>
    </xf>
    <xf numFmtId="1" fontId="29" fillId="0" borderId="11" xfId="0" applyNumberFormat="1" applyFont="1" applyBorder="1" applyAlignment="1" applyProtection="1">
      <alignment vertical="top" wrapText="1"/>
      <protection/>
    </xf>
    <xf numFmtId="0" fontId="9" fillId="0" borderId="18" xfId="0" applyFont="1" applyBorder="1" applyAlignment="1" applyProtection="1">
      <alignment horizontal="center" vertical="top" wrapText="1"/>
      <protection/>
    </xf>
    <xf numFmtId="0" fontId="43" fillId="33" borderId="11" xfId="0" applyFont="1" applyFill="1" applyBorder="1" applyAlignment="1">
      <alignment horizontal="center" wrapText="1"/>
    </xf>
    <xf numFmtId="0" fontId="42" fillId="33" borderId="26" xfId="0" applyFont="1" applyFill="1" applyBorder="1" applyAlignment="1">
      <alignment horizontal="left" vertical="center" wrapText="1"/>
    </xf>
    <xf numFmtId="0" fontId="42" fillId="33" borderId="27" xfId="0" applyFont="1" applyFill="1" applyBorder="1" applyAlignment="1">
      <alignment horizontal="left" vertical="center" wrapText="1"/>
    </xf>
    <xf numFmtId="0" fontId="42" fillId="33" borderId="28" xfId="0" applyFont="1" applyFill="1" applyBorder="1" applyAlignment="1">
      <alignment horizontal="left" vertical="center" wrapText="1"/>
    </xf>
    <xf numFmtId="210" fontId="18" fillId="0" borderId="11" xfId="0" applyNumberFormat="1" applyFont="1" applyBorder="1" applyAlignment="1" applyProtection="1">
      <alignment horizontal="right" vertical="center" wrapText="1"/>
      <protection/>
    </xf>
    <xf numFmtId="210" fontId="19" fillId="0" borderId="11" xfId="0" applyNumberFormat="1" applyFont="1" applyBorder="1" applyAlignment="1" applyProtection="1">
      <alignment horizontal="center" vertical="center" wrapText="1"/>
      <protection/>
    </xf>
    <xf numFmtId="210" fontId="18" fillId="0" borderId="11" xfId="0" applyNumberFormat="1" applyFont="1" applyBorder="1" applyAlignment="1" applyProtection="1">
      <alignment horizontal="center" vertical="center" wrapText="1"/>
      <protection/>
    </xf>
    <xf numFmtId="210" fontId="30" fillId="0" borderId="11" xfId="0" applyNumberFormat="1" applyFont="1" applyBorder="1" applyAlignment="1">
      <alignment vertical="center" wrapText="1"/>
    </xf>
    <xf numFmtId="210" fontId="30" fillId="0" borderId="11" xfId="0" applyNumberFormat="1" applyFont="1" applyBorder="1" applyAlignment="1">
      <alignment horizontal="right" vertical="center" wrapText="1"/>
    </xf>
    <xf numFmtId="210" fontId="0" fillId="0" borderId="11" xfId="0" applyNumberFormat="1" applyBorder="1" applyAlignment="1">
      <alignment/>
    </xf>
    <xf numFmtId="210" fontId="81" fillId="0" borderId="11" xfId="0" applyNumberFormat="1" applyFont="1" applyBorder="1" applyAlignment="1">
      <alignment vertical="center" wrapText="1"/>
    </xf>
    <xf numFmtId="0" fontId="35" fillId="0" borderId="11" xfId="0" applyFont="1" applyBorder="1" applyAlignment="1" applyProtection="1">
      <alignment horizontal="center" vertical="center" wrapText="1"/>
      <protection/>
    </xf>
    <xf numFmtId="0" fontId="36" fillId="33" borderId="11" xfId="0" applyFont="1" applyFill="1" applyBorder="1" applyAlignment="1">
      <alignment horizontal="center" vertical="top" wrapText="1"/>
    </xf>
    <xf numFmtId="0" fontId="36" fillId="33" borderId="11" xfId="0" applyFont="1" applyFill="1" applyBorder="1" applyAlignment="1">
      <alignment vertical="top" wrapText="1"/>
    </xf>
    <xf numFmtId="194" fontId="29" fillId="0" borderId="11" xfId="0" applyNumberFormat="1" applyFont="1" applyBorder="1" applyAlignment="1" applyProtection="1">
      <alignment vertical="top" wrapText="1"/>
      <protection/>
    </xf>
    <xf numFmtId="0" fontId="0" fillId="0" borderId="16" xfId="0" applyBorder="1" applyAlignment="1">
      <alignment wrapText="1"/>
    </xf>
    <xf numFmtId="3" fontId="35" fillId="34" borderId="0" xfId="0" applyNumberFormat="1" applyFont="1" applyFill="1" applyBorder="1" applyAlignment="1">
      <alignment horizontal="center" vertical="center" wrapText="1"/>
    </xf>
    <xf numFmtId="0" fontId="35" fillId="34" borderId="0" xfId="0" applyFont="1" applyFill="1" applyBorder="1" applyAlignment="1">
      <alignment horizontal="center" vertical="center" wrapText="1"/>
    </xf>
    <xf numFmtId="0" fontId="41" fillId="33" borderId="0" xfId="0" applyFont="1" applyFill="1" applyBorder="1" applyAlignment="1">
      <alignment horizontal="center" vertical="center" wrapText="1"/>
    </xf>
    <xf numFmtId="0" fontId="36" fillId="33" borderId="0" xfId="0" applyFont="1" applyFill="1" applyBorder="1" applyAlignment="1">
      <alignment horizontal="center" vertical="center" wrapText="1"/>
    </xf>
    <xf numFmtId="0" fontId="42" fillId="33" borderId="11" xfId="0" applyFont="1" applyFill="1" applyBorder="1" applyAlignment="1">
      <alignment horizontal="left" vertical="center" wrapText="1"/>
    </xf>
    <xf numFmtId="0" fontId="42" fillId="33" borderId="0" xfId="0" applyFont="1" applyFill="1" applyBorder="1" applyAlignment="1">
      <alignment horizontal="left" vertical="center" wrapText="1"/>
    </xf>
    <xf numFmtId="0" fontId="43" fillId="33" borderId="0" xfId="0" applyFont="1" applyFill="1" applyBorder="1" applyAlignment="1">
      <alignment horizontal="center" vertical="center" wrapText="1"/>
    </xf>
    <xf numFmtId="195" fontId="43" fillId="33" borderId="11" xfId="0" applyNumberFormat="1" applyFont="1" applyFill="1" applyBorder="1" applyAlignment="1">
      <alignment horizontal="center" wrapText="1"/>
    </xf>
    <xf numFmtId="0" fontId="2" fillId="0" borderId="0" xfId="0" applyFont="1" applyBorder="1" applyAlignment="1" applyProtection="1">
      <alignment horizontal="center" vertical="top" wrapText="1"/>
      <protection/>
    </xf>
    <xf numFmtId="210" fontId="0" fillId="0" borderId="11" xfId="0" applyNumberFormat="1" applyBorder="1" applyAlignment="1">
      <alignment horizontal="right"/>
    </xf>
    <xf numFmtId="210" fontId="0" fillId="0" borderId="11" xfId="0" applyNumberFormat="1" applyFont="1" applyBorder="1" applyAlignment="1">
      <alignment/>
    </xf>
    <xf numFmtId="210" fontId="0" fillId="0" borderId="11" xfId="0" applyNumberFormat="1" applyFont="1" applyBorder="1" applyAlignment="1">
      <alignment horizontal="right" vertical="center" wrapText="1"/>
    </xf>
    <xf numFmtId="210" fontId="82" fillId="0" borderId="11" xfId="0" applyNumberFormat="1" applyFont="1" applyBorder="1" applyAlignment="1">
      <alignment vertical="center" wrapText="1"/>
    </xf>
    <xf numFmtId="1" fontId="0" fillId="0" borderId="11" xfId="0" applyNumberFormat="1" applyFont="1" applyBorder="1" applyAlignment="1">
      <alignment vertical="center" wrapText="1"/>
    </xf>
    <xf numFmtId="1" fontId="0" fillId="0" borderId="11" xfId="0" applyNumberFormat="1" applyFont="1" applyBorder="1" applyAlignment="1">
      <alignment horizontal="right" vertical="center" wrapText="1"/>
    </xf>
    <xf numFmtId="1" fontId="82" fillId="0" borderId="11" xfId="0" applyNumberFormat="1" applyFont="1" applyBorder="1" applyAlignment="1">
      <alignment vertical="center" wrapText="1"/>
    </xf>
    <xf numFmtId="0" fontId="36" fillId="0" borderId="11" xfId="0" applyFont="1" applyBorder="1" applyAlignment="1">
      <alignment horizontal="left" wrapText="1"/>
    </xf>
    <xf numFmtId="0" fontId="36" fillId="0" borderId="11" xfId="0" applyFont="1" applyBorder="1" applyAlignment="1">
      <alignment horizontal="left"/>
    </xf>
    <xf numFmtId="0" fontId="36" fillId="0" borderId="0" xfId="0" applyFont="1" applyAlignment="1">
      <alignment horizontal="left"/>
    </xf>
    <xf numFmtId="0" fontId="8" fillId="0" borderId="11" xfId="0" applyFont="1" applyBorder="1" applyAlignment="1" applyProtection="1">
      <alignment horizontal="left" vertical="center" wrapText="1"/>
      <protection/>
    </xf>
    <xf numFmtId="0" fontId="0" fillId="0" borderId="11" xfId="0" applyBorder="1" applyAlignment="1">
      <alignment horizontal="left"/>
    </xf>
    <xf numFmtId="195" fontId="0" fillId="0" borderId="11" xfId="0" applyNumberFormat="1" applyBorder="1" applyAlignment="1">
      <alignment horizontal="left"/>
    </xf>
    <xf numFmtId="195" fontId="43" fillId="33" borderId="11" xfId="0" applyNumberFormat="1" applyFont="1" applyFill="1" applyBorder="1" applyAlignment="1">
      <alignment horizontal="left" wrapText="1"/>
    </xf>
    <xf numFmtId="3" fontId="81" fillId="0" borderId="11" xfId="0" applyNumberFormat="1" applyFont="1" applyBorder="1" applyAlignment="1">
      <alignment horizontal="left" vertical="center" wrapText="1"/>
    </xf>
    <xf numFmtId="1" fontId="19" fillId="0" borderId="11" xfId="0" applyNumberFormat="1" applyFont="1" applyBorder="1" applyAlignment="1" applyProtection="1">
      <alignment horizontal="left" vertical="center" wrapText="1"/>
      <protection/>
    </xf>
    <xf numFmtId="1" fontId="18" fillId="0" borderId="11" xfId="0" applyNumberFormat="1" applyFont="1" applyBorder="1" applyAlignment="1" applyProtection="1">
      <alignment horizontal="left" vertical="center" wrapText="1"/>
      <protection/>
    </xf>
    <xf numFmtId="0" fontId="2" fillId="0" borderId="26" xfId="0" applyFont="1" applyBorder="1" applyAlignment="1" applyProtection="1">
      <alignment horizontal="center" vertical="top" wrapText="1"/>
      <protection/>
    </xf>
    <xf numFmtId="0" fontId="0" fillId="0" borderId="26" xfId="0" applyBorder="1" applyAlignment="1">
      <alignment/>
    </xf>
    <xf numFmtId="0" fontId="8" fillId="0" borderId="26" xfId="0" applyFont="1" applyBorder="1" applyAlignment="1" applyProtection="1">
      <alignment horizontal="center" vertical="center" wrapText="1"/>
      <protection/>
    </xf>
    <xf numFmtId="0" fontId="31" fillId="0" borderId="26" xfId="0" applyFont="1" applyBorder="1" applyAlignment="1" applyProtection="1">
      <alignment vertical="center" wrapText="1"/>
      <protection/>
    </xf>
    <xf numFmtId="0" fontId="0" fillId="0" borderId="26" xfId="0" applyFont="1" applyBorder="1" applyAlignment="1">
      <alignment horizontal="justify" vertical="top" wrapText="1"/>
    </xf>
    <xf numFmtId="0" fontId="0" fillId="0" borderId="27" xfId="0" applyFont="1" applyBorder="1" applyAlignment="1">
      <alignment horizontal="justify" vertical="top" wrapText="1"/>
    </xf>
    <xf numFmtId="0" fontId="0" fillId="0" borderId="28" xfId="0" applyFont="1" applyBorder="1" applyAlignment="1">
      <alignment horizontal="justify" vertical="top" wrapText="1"/>
    </xf>
    <xf numFmtId="0" fontId="8" fillId="0" borderId="11" xfId="0" applyFont="1" applyBorder="1" applyAlignment="1" applyProtection="1">
      <alignment horizontal="center" vertical="center" wrapText="1"/>
      <protection/>
    </xf>
    <xf numFmtId="0" fontId="12" fillId="0" borderId="11" xfId="0" applyFont="1" applyBorder="1" applyAlignment="1" applyProtection="1">
      <alignment horizontal="center" vertical="top" wrapText="1"/>
      <protection/>
    </xf>
    <xf numFmtId="0" fontId="15" fillId="0" borderId="11" xfId="0" applyFont="1" applyBorder="1" applyAlignment="1" applyProtection="1">
      <alignment horizontal="justify" vertical="top" wrapText="1"/>
      <protection/>
    </xf>
    <xf numFmtId="0" fontId="15" fillId="0" borderId="11" xfId="0" applyFont="1" applyBorder="1" applyAlignment="1" applyProtection="1">
      <alignment horizontal="left" vertical="top" wrapText="1"/>
      <protection/>
    </xf>
    <xf numFmtId="0" fontId="29" fillId="0" borderId="10" xfId="0" applyFont="1" applyBorder="1" applyAlignment="1" applyProtection="1">
      <alignment horizontal="left" vertical="center" wrapText="1"/>
      <protection/>
    </xf>
    <xf numFmtId="0" fontId="0" fillId="0" borderId="10" xfId="0" applyFont="1" applyBorder="1" applyAlignment="1">
      <alignment/>
    </xf>
    <xf numFmtId="0" fontId="9" fillId="0" borderId="0" xfId="0" applyFont="1" applyBorder="1" applyAlignment="1" applyProtection="1">
      <alignment horizontal="center" vertical="center" wrapText="1"/>
      <protection/>
    </xf>
    <xf numFmtId="0" fontId="23" fillId="0" borderId="0" xfId="0" applyFont="1" applyAlignment="1">
      <alignment/>
    </xf>
    <xf numFmtId="2" fontId="29" fillId="0" borderId="0" xfId="0" applyNumberFormat="1" applyFont="1" applyBorder="1" applyAlignment="1" applyProtection="1">
      <alignment horizontal="left" vertical="top" wrapText="1"/>
      <protection/>
    </xf>
    <xf numFmtId="49" fontId="28" fillId="0" borderId="23" xfId="0" applyNumberFormat="1" applyFont="1" applyBorder="1" applyAlignment="1" applyProtection="1">
      <alignment horizontal="center" vertical="center" wrapText="1"/>
      <protection/>
    </xf>
    <xf numFmtId="2" fontId="29" fillId="0" borderId="0" xfId="0" applyNumberFormat="1" applyFont="1" applyBorder="1" applyAlignment="1" applyProtection="1">
      <alignment horizontal="left" vertical="center" wrapText="1"/>
      <protection/>
    </xf>
    <xf numFmtId="2" fontId="0" fillId="0" borderId="0" xfId="0" applyNumberFormat="1" applyFont="1" applyAlignment="1">
      <alignment horizontal="left"/>
    </xf>
    <xf numFmtId="0" fontId="6" fillId="0" borderId="0" xfId="0" applyFont="1" applyBorder="1" applyAlignment="1" applyProtection="1">
      <alignment horizontal="center" vertical="center"/>
      <protection/>
    </xf>
    <xf numFmtId="0" fontId="0" fillId="0" borderId="0" xfId="0" applyAlignment="1">
      <alignment horizontal="center" vertical="center"/>
    </xf>
    <xf numFmtId="0" fontId="13" fillId="0" borderId="0" xfId="0" applyFont="1" applyBorder="1" applyAlignment="1" applyProtection="1">
      <alignment horizontal="center" vertical="center" wrapText="1"/>
      <protection/>
    </xf>
    <xf numFmtId="0" fontId="14" fillId="0" borderId="0" xfId="0" applyFont="1" applyAlignment="1">
      <alignment/>
    </xf>
    <xf numFmtId="0" fontId="9" fillId="0" borderId="0" xfId="0" applyFont="1" applyBorder="1" applyAlignment="1" applyProtection="1">
      <alignment horizontal="left" vertical="top" wrapText="1"/>
      <protection/>
    </xf>
    <xf numFmtId="2" fontId="29" fillId="0" borderId="0" xfId="0" applyNumberFormat="1" applyFont="1" applyBorder="1" applyAlignment="1" applyProtection="1">
      <alignment horizontal="justify" vertical="center" wrapText="1"/>
      <protection/>
    </xf>
    <xf numFmtId="0" fontId="0" fillId="0" borderId="0" xfId="0" applyFont="1" applyBorder="1" applyAlignment="1">
      <alignment/>
    </xf>
    <xf numFmtId="0" fontId="22" fillId="0" borderId="26" xfId="52" applyFont="1" applyBorder="1" applyAlignment="1">
      <alignment/>
      <protection/>
    </xf>
    <xf numFmtId="0" fontId="22" fillId="0" borderId="27" xfId="52" applyFont="1" applyBorder="1" applyAlignment="1">
      <alignment/>
      <protection/>
    </xf>
    <xf numFmtId="0" fontId="22" fillId="0" borderId="28" xfId="52" applyFont="1" applyBorder="1" applyAlignment="1">
      <alignment/>
      <protection/>
    </xf>
    <xf numFmtId="0" fontId="22" fillId="0" borderId="26" xfId="52" applyFont="1" applyBorder="1" applyAlignment="1">
      <alignment wrapText="1"/>
      <protection/>
    </xf>
    <xf numFmtId="0" fontId="22" fillId="0" borderId="27" xfId="52" applyFont="1" applyBorder="1" applyAlignment="1">
      <alignment wrapText="1"/>
      <protection/>
    </xf>
    <xf numFmtId="0" fontId="22" fillId="0" borderId="28" xfId="52" applyFont="1" applyBorder="1" applyAlignment="1">
      <alignment wrapText="1"/>
      <protection/>
    </xf>
    <xf numFmtId="0" fontId="12" fillId="0" borderId="11" xfId="52" applyFont="1" applyBorder="1" applyAlignment="1" applyProtection="1">
      <alignment horizontal="center" vertical="top" wrapText="1"/>
      <protection/>
    </xf>
    <xf numFmtId="0" fontId="8" fillId="0" borderId="16" xfId="52" applyFont="1" applyBorder="1" applyAlignment="1" applyProtection="1">
      <alignment horizontal="center" vertical="center" wrapText="1"/>
      <protection/>
    </xf>
    <xf numFmtId="0" fontId="0" fillId="0" borderId="20" xfId="52" applyBorder="1" applyAlignment="1">
      <alignment horizontal="center" vertical="center" wrapText="1"/>
      <protection/>
    </xf>
    <xf numFmtId="0" fontId="42" fillId="33" borderId="26" xfId="0" applyFont="1" applyFill="1" applyBorder="1" applyAlignment="1">
      <alignment horizontal="left" vertical="center" wrapText="1"/>
    </xf>
    <xf numFmtId="0" fontId="42" fillId="33" borderId="27" xfId="0" applyFont="1" applyFill="1" applyBorder="1" applyAlignment="1">
      <alignment horizontal="left" vertical="center" wrapText="1"/>
    </xf>
    <xf numFmtId="0" fontId="42" fillId="33" borderId="28" xfId="0" applyFont="1" applyFill="1" applyBorder="1" applyAlignment="1">
      <alignment horizontal="left" vertical="center" wrapText="1"/>
    </xf>
    <xf numFmtId="0" fontId="42" fillId="33" borderId="26" xfId="0" applyFont="1" applyFill="1" applyBorder="1" applyAlignment="1">
      <alignment horizontal="center" vertical="center" wrapText="1"/>
    </xf>
    <xf numFmtId="0" fontId="42" fillId="33" borderId="27" xfId="0" applyFont="1" applyFill="1" applyBorder="1" applyAlignment="1">
      <alignment horizontal="center" vertical="center" wrapText="1"/>
    </xf>
    <xf numFmtId="0" fontId="42" fillId="33" borderId="28" xfId="0" applyFont="1" applyFill="1" applyBorder="1" applyAlignment="1">
      <alignment horizontal="center" vertical="center" wrapText="1"/>
    </xf>
    <xf numFmtId="0" fontId="36" fillId="33" borderId="26" xfId="0" applyFont="1" applyFill="1" applyBorder="1" applyAlignment="1">
      <alignment horizontal="left" vertical="center" wrapText="1"/>
    </xf>
    <xf numFmtId="0" fontId="36" fillId="33" borderId="27" xfId="0" applyFont="1" applyFill="1" applyBorder="1" applyAlignment="1">
      <alignment horizontal="left" vertical="center" wrapText="1"/>
    </xf>
    <xf numFmtId="0" fontId="36" fillId="33" borderId="28" xfId="0" applyFont="1" applyFill="1" applyBorder="1" applyAlignment="1">
      <alignment horizontal="left" vertical="center" wrapText="1"/>
    </xf>
    <xf numFmtId="0" fontId="36" fillId="0" borderId="11" xfId="0" applyFont="1" applyBorder="1" applyAlignment="1">
      <alignment horizontal="left" wrapText="1"/>
    </xf>
    <xf numFmtId="0" fontId="42" fillId="33" borderId="11" xfId="0" applyFont="1" applyFill="1" applyBorder="1" applyAlignment="1">
      <alignment horizontal="left" vertical="center" wrapText="1"/>
    </xf>
    <xf numFmtId="0" fontId="35" fillId="0" borderId="26" xfId="0" applyFont="1" applyBorder="1" applyAlignment="1" applyProtection="1">
      <alignment horizontal="left" vertical="top" wrapText="1"/>
      <protection/>
    </xf>
    <xf numFmtId="0" fontId="35" fillId="0" borderId="27" xfId="0" applyFont="1" applyBorder="1" applyAlignment="1" applyProtection="1">
      <alignment horizontal="left" vertical="top" wrapText="1"/>
      <protection/>
    </xf>
    <xf numFmtId="0" fontId="35" fillId="0" borderId="28" xfId="0" applyFont="1" applyBorder="1" applyAlignment="1" applyProtection="1">
      <alignment horizontal="left" vertical="top" wrapText="1"/>
      <protection/>
    </xf>
    <xf numFmtId="0" fontId="9" fillId="0" borderId="12" xfId="0" applyFont="1" applyBorder="1" applyAlignment="1" applyProtection="1">
      <alignment horizontal="left" vertical="top" wrapText="1"/>
      <protection/>
    </xf>
    <xf numFmtId="0" fontId="4" fillId="0" borderId="26" xfId="0" applyFont="1" applyBorder="1" applyAlignment="1" applyProtection="1">
      <alignment horizontal="left" vertical="top" wrapText="1"/>
      <protection/>
    </xf>
    <xf numFmtId="0" fontId="4" fillId="0" borderId="27" xfId="0" applyFont="1" applyBorder="1" applyAlignment="1" applyProtection="1">
      <alignment horizontal="left" vertical="top" wrapText="1"/>
      <protection/>
    </xf>
    <xf numFmtId="0" fontId="4" fillId="0" borderId="28" xfId="0" applyFont="1" applyBorder="1" applyAlignment="1" applyProtection="1">
      <alignment horizontal="left" vertical="top" wrapText="1"/>
      <protection/>
    </xf>
    <xf numFmtId="0" fontId="43" fillId="33" borderId="11" xfId="0" applyFont="1" applyFill="1" applyBorder="1" applyAlignment="1">
      <alignment horizontal="center" wrapText="1"/>
    </xf>
    <xf numFmtId="1" fontId="43" fillId="33" borderId="26" xfId="0" applyNumberFormat="1" applyFont="1" applyFill="1" applyBorder="1" applyAlignment="1">
      <alignment horizontal="center" wrapText="1"/>
    </xf>
    <xf numFmtId="1" fontId="43" fillId="33" borderId="28" xfId="0" applyNumberFormat="1" applyFont="1" applyFill="1" applyBorder="1" applyAlignment="1">
      <alignment horizontal="center" wrapText="1"/>
    </xf>
    <xf numFmtId="0" fontId="29" fillId="0" borderId="0" xfId="0" applyFont="1" applyBorder="1" applyAlignment="1" applyProtection="1">
      <alignment horizontal="left" vertical="center" wrapText="1"/>
      <protection/>
    </xf>
    <xf numFmtId="0" fontId="21" fillId="0" borderId="11" xfId="0" applyFont="1" applyBorder="1" applyAlignment="1" applyProtection="1">
      <alignment horizontal="center" vertical="center" wrapText="1"/>
      <protection/>
    </xf>
    <xf numFmtId="0" fontId="0" fillId="0" borderId="11" xfId="0" applyBorder="1" applyAlignment="1">
      <alignment/>
    </xf>
    <xf numFmtId="0" fontId="38" fillId="0" borderId="17" xfId="0" applyFont="1" applyBorder="1" applyAlignment="1" applyProtection="1">
      <alignment horizontal="left" vertical="top" wrapText="1"/>
      <protection/>
    </xf>
    <xf numFmtId="0" fontId="0" fillId="0" borderId="0" xfId="0" applyFont="1" applyAlignment="1">
      <alignment wrapText="1"/>
    </xf>
    <xf numFmtId="0" fontId="0" fillId="0" borderId="29" xfId="0" applyFont="1" applyBorder="1" applyAlignment="1">
      <alignment wrapText="1"/>
    </xf>
    <xf numFmtId="0" fontId="38" fillId="0" borderId="30" xfId="0" applyFont="1" applyBorder="1" applyAlignment="1" applyProtection="1">
      <alignment horizontal="justify" vertical="center" wrapText="1"/>
      <protection/>
    </xf>
    <xf numFmtId="0" fontId="16" fillId="0" borderId="31" xfId="0" applyFont="1" applyBorder="1" applyAlignment="1">
      <alignment horizontal="justify"/>
    </xf>
    <xf numFmtId="0" fontId="16" fillId="0" borderId="32" xfId="0" applyFont="1" applyBorder="1" applyAlignment="1">
      <alignment horizontal="justify"/>
    </xf>
    <xf numFmtId="0" fontId="21" fillId="0" borderId="13" xfId="0" applyFont="1" applyBorder="1" applyAlignment="1" applyProtection="1">
      <alignment horizontal="center" vertical="center" wrapText="1"/>
      <protection/>
    </xf>
    <xf numFmtId="0" fontId="21" fillId="0" borderId="33" xfId="0" applyFont="1" applyBorder="1" applyAlignment="1" applyProtection="1">
      <alignment horizontal="center" vertical="center" wrapText="1"/>
      <protection/>
    </xf>
    <xf numFmtId="0" fontId="0" fillId="0" borderId="33" xfId="0" applyBorder="1" applyAlignment="1">
      <alignment horizontal="center" vertical="center" wrapText="1"/>
    </xf>
    <xf numFmtId="0" fontId="24" fillId="0" borderId="17" xfId="0" applyFont="1" applyBorder="1" applyAlignment="1" applyProtection="1">
      <alignment horizontal="left" vertical="top" wrapText="1"/>
      <protection/>
    </xf>
    <xf numFmtId="0" fontId="24" fillId="0" borderId="0" xfId="0" applyFont="1" applyBorder="1" applyAlignment="1" applyProtection="1">
      <alignment horizontal="left" vertical="top" wrapText="1"/>
      <protection/>
    </xf>
    <xf numFmtId="0" fontId="29" fillId="0" borderId="11" xfId="0" applyFont="1" applyBorder="1" applyAlignment="1" applyProtection="1">
      <alignment vertical="top" wrapText="1"/>
      <protection/>
    </xf>
    <xf numFmtId="0" fontId="0" fillId="0" borderId="11" xfId="0" applyFont="1" applyBorder="1" applyAlignment="1">
      <alignment/>
    </xf>
    <xf numFmtId="0" fontId="28" fillId="0" borderId="17" xfId="0" applyFont="1" applyBorder="1" applyAlignment="1" applyProtection="1">
      <alignment horizontal="left" vertical="center" wrapText="1"/>
      <protection/>
    </xf>
    <xf numFmtId="0" fontId="25" fillId="0" borderId="0" xfId="0" applyFont="1" applyAlignment="1">
      <alignment horizontal="left" wrapText="1"/>
    </xf>
    <xf numFmtId="0" fontId="25" fillId="0" borderId="29" xfId="0" applyFont="1" applyBorder="1" applyAlignment="1">
      <alignment horizontal="left" wrapText="1"/>
    </xf>
    <xf numFmtId="2" fontId="28" fillId="0" borderId="26" xfId="0" applyNumberFormat="1" applyFont="1" applyBorder="1" applyAlignment="1" applyProtection="1">
      <alignment horizontal="center" vertical="top" wrapText="1"/>
      <protection/>
    </xf>
    <xf numFmtId="0" fontId="0" fillId="0" borderId="27" xfId="0" applyFont="1" applyBorder="1" applyAlignment="1">
      <alignment horizontal="center" wrapText="1"/>
    </xf>
    <xf numFmtId="0" fontId="0" fillId="0" borderId="28" xfId="0" applyFont="1" applyBorder="1" applyAlignment="1">
      <alignment horizontal="center" wrapText="1"/>
    </xf>
    <xf numFmtId="0" fontId="21" fillId="0" borderId="12" xfId="0" applyFont="1" applyBorder="1" applyAlignment="1" applyProtection="1">
      <alignment horizontal="center" vertical="center" wrapText="1"/>
      <protection/>
    </xf>
    <xf numFmtId="0" fontId="2" fillId="0" borderId="13" xfId="0" applyFont="1" applyBorder="1" applyAlignment="1" applyProtection="1">
      <alignment horizontal="center" vertical="top" wrapText="1"/>
      <protection/>
    </xf>
    <xf numFmtId="0" fontId="2" fillId="0" borderId="33" xfId="0" applyFont="1" applyBorder="1" applyAlignment="1" applyProtection="1">
      <alignment horizontal="center" vertical="top" wrapText="1"/>
      <protection/>
    </xf>
    <xf numFmtId="0" fontId="2" fillId="0" borderId="34" xfId="0" applyFont="1" applyBorder="1" applyAlignment="1" applyProtection="1">
      <alignment horizontal="center" vertical="top" wrapText="1"/>
      <protection/>
    </xf>
    <xf numFmtId="0" fontId="36" fillId="33" borderId="28" xfId="0" applyFont="1" applyFill="1" applyBorder="1" applyAlignment="1">
      <alignment horizontal="left" vertical="top" wrapText="1"/>
    </xf>
    <xf numFmtId="0" fontId="36" fillId="33" borderId="11" xfId="0" applyFont="1" applyFill="1" applyBorder="1" applyAlignment="1">
      <alignment horizontal="left" vertical="top" wrapText="1"/>
    </xf>
    <xf numFmtId="0" fontId="29" fillId="0" borderId="11" xfId="0" applyFont="1" applyBorder="1" applyAlignment="1" applyProtection="1">
      <alignment horizontal="left" vertical="top" wrapText="1"/>
      <protection/>
    </xf>
    <xf numFmtId="0" fontId="0" fillId="0" borderId="11" xfId="0" applyFont="1" applyBorder="1" applyAlignment="1">
      <alignment wrapText="1"/>
    </xf>
    <xf numFmtId="2" fontId="19" fillId="0" borderId="17" xfId="0" applyNumberFormat="1" applyFont="1" applyBorder="1" applyAlignment="1" applyProtection="1">
      <alignment horizontal="center" vertical="top" wrapText="1"/>
      <protection/>
    </xf>
    <xf numFmtId="0" fontId="22" fillId="0" borderId="0" xfId="0" applyFont="1" applyAlignment="1">
      <alignment horizontal="center" wrapText="1"/>
    </xf>
    <xf numFmtId="0" fontId="22" fillId="0" borderId="29" xfId="0" applyFont="1" applyBorder="1" applyAlignment="1">
      <alignment horizontal="center" wrapText="1"/>
    </xf>
    <xf numFmtId="0" fontId="16" fillId="0" borderId="0" xfId="0" applyFont="1" applyAlignment="1">
      <alignment wrapText="1"/>
    </xf>
    <xf numFmtId="0" fontId="26" fillId="0" borderId="0" xfId="0" applyFont="1" applyAlignment="1">
      <alignment wrapText="1"/>
    </xf>
    <xf numFmtId="0" fontId="0" fillId="0" borderId="0" xfId="0" applyAlignment="1">
      <alignment wrapText="1"/>
    </xf>
    <xf numFmtId="0" fontId="10" fillId="0" borderId="0" xfId="0" applyFont="1" applyBorder="1" applyAlignment="1" applyProtection="1">
      <alignment horizontal="left" vertical="top" wrapText="1"/>
      <protection/>
    </xf>
    <xf numFmtId="0" fontId="7" fillId="0" borderId="0" xfId="0" applyFont="1" applyBorder="1" applyAlignment="1" applyProtection="1">
      <alignment horizontal="left" vertical="top" wrapText="1"/>
      <protection/>
    </xf>
    <xf numFmtId="0" fontId="13" fillId="0" borderId="35" xfId="0" applyFont="1" applyBorder="1" applyAlignment="1" applyProtection="1">
      <alignment horizontal="left" wrapText="1"/>
      <protection/>
    </xf>
    <xf numFmtId="0" fontId="13" fillId="0" borderId="33" xfId="0" applyFont="1" applyBorder="1" applyAlignment="1" applyProtection="1">
      <alignment horizontal="left" wrapText="1"/>
      <protection/>
    </xf>
    <xf numFmtId="0" fontId="13" fillId="0" borderId="36" xfId="0" applyFont="1" applyBorder="1" applyAlignment="1" applyProtection="1">
      <alignment horizontal="left" wrapText="1"/>
      <protection/>
    </xf>
    <xf numFmtId="0" fontId="24" fillId="0" borderId="37" xfId="0" applyFont="1" applyBorder="1" applyAlignment="1" applyProtection="1">
      <alignment horizontal="left" vertical="top" wrapText="1"/>
      <protection/>
    </xf>
    <xf numFmtId="0" fontId="24" fillId="0" borderId="31" xfId="0" applyFont="1" applyBorder="1" applyAlignment="1" applyProtection="1">
      <alignment horizontal="left" vertical="top" wrapText="1"/>
      <protection/>
    </xf>
    <xf numFmtId="0" fontId="22" fillId="0" borderId="31" xfId="0" applyFont="1" applyBorder="1" applyAlignment="1">
      <alignment wrapText="1"/>
    </xf>
    <xf numFmtId="0" fontId="22" fillId="0" borderId="32" xfId="0" applyFont="1" applyBorder="1" applyAlignment="1">
      <alignment wrapText="1"/>
    </xf>
    <xf numFmtId="0" fontId="24" fillId="0" borderId="16" xfId="0" applyFont="1" applyBorder="1" applyAlignment="1" applyProtection="1">
      <alignment horizontal="left" vertical="top" wrapText="1"/>
      <protection/>
    </xf>
    <xf numFmtId="0" fontId="0" fillId="0" borderId="16" xfId="0" applyBorder="1" applyAlignment="1">
      <alignment wrapText="1"/>
    </xf>
    <xf numFmtId="0" fontId="11" fillId="0" borderId="0" xfId="0" applyFont="1" applyBorder="1" applyAlignment="1" applyProtection="1">
      <alignment horizontal="center" vertical="top" wrapText="1"/>
      <protection/>
    </xf>
    <xf numFmtId="0" fontId="4" fillId="0" borderId="0" xfId="0" applyFont="1" applyBorder="1" applyAlignment="1" applyProtection="1">
      <alignment horizontal="left" vertical="top" wrapText="1"/>
      <protection/>
    </xf>
    <xf numFmtId="0" fontId="37" fillId="0" borderId="26" xfId="0" applyFont="1" applyBorder="1" applyAlignment="1" applyProtection="1">
      <alignment horizontal="left" vertical="top" wrapText="1"/>
      <protection/>
    </xf>
    <xf numFmtId="0" fontId="37" fillId="0" borderId="27" xfId="0" applyFont="1" applyBorder="1" applyAlignment="1" applyProtection="1">
      <alignment horizontal="left" vertical="top" wrapText="1"/>
      <protection/>
    </xf>
    <xf numFmtId="0" fontId="37" fillId="0" borderId="28" xfId="0" applyFont="1" applyBorder="1" applyAlignment="1" applyProtection="1">
      <alignment horizontal="left" vertical="top" wrapText="1"/>
      <protection/>
    </xf>
    <xf numFmtId="0" fontId="13" fillId="0" borderId="38" xfId="0" applyFont="1" applyBorder="1" applyAlignment="1" applyProtection="1">
      <alignment horizontal="left" wrapText="1"/>
      <protection/>
    </xf>
    <xf numFmtId="0" fontId="13" fillId="0" borderId="39" xfId="0" applyFont="1" applyBorder="1" applyAlignment="1" applyProtection="1">
      <alignment horizontal="left" wrapText="1"/>
      <protection/>
    </xf>
    <xf numFmtId="0" fontId="13" fillId="0" borderId="40" xfId="0" applyFont="1" applyBorder="1" applyAlignment="1" applyProtection="1">
      <alignment horizontal="left" wrapText="1"/>
      <protection/>
    </xf>
    <xf numFmtId="0" fontId="36" fillId="33" borderId="26" xfId="0" applyFont="1" applyFill="1" applyBorder="1" applyAlignment="1">
      <alignment horizontal="left" vertical="top" wrapText="1"/>
    </xf>
    <xf numFmtId="0" fontId="36" fillId="33" borderId="27" xfId="0" applyFont="1" applyFill="1" applyBorder="1" applyAlignment="1">
      <alignment horizontal="left" vertical="top" wrapText="1"/>
    </xf>
    <xf numFmtId="0" fontId="35" fillId="0" borderId="11" xfId="0" applyFont="1" applyBorder="1" applyAlignment="1" applyProtection="1">
      <alignment horizontal="left" vertical="top" wrapText="1"/>
      <protection/>
    </xf>
    <xf numFmtId="0" fontId="44" fillId="0" borderId="11" xfId="0" applyFont="1" applyBorder="1" applyAlignment="1" applyProtection="1">
      <alignment horizontal="left" vertical="top" wrapText="1"/>
      <protection/>
    </xf>
    <xf numFmtId="0" fontId="42" fillId="33" borderId="0" xfId="0" applyFont="1" applyFill="1" applyBorder="1" applyAlignment="1">
      <alignment horizontal="center" vertical="center" wrapText="1"/>
    </xf>
    <xf numFmtId="3" fontId="35" fillId="0" borderId="0" xfId="0" applyNumberFormat="1" applyFont="1" applyFill="1" applyBorder="1" applyAlignment="1" applyProtection="1">
      <alignment horizontal="center" vertical="center" wrapText="1"/>
      <protection locked="0"/>
    </xf>
    <xf numFmtId="3" fontId="35" fillId="34" borderId="0" xfId="0" applyNumberFormat="1" applyFont="1" applyFill="1" applyBorder="1" applyAlignment="1" applyProtection="1">
      <alignment horizontal="center" vertical="center" wrapText="1"/>
      <protection locked="0"/>
    </xf>
    <xf numFmtId="3" fontId="35" fillId="34" borderId="0" xfId="0" applyNumberFormat="1" applyFont="1" applyFill="1" applyBorder="1" applyAlignment="1">
      <alignment horizontal="center" vertical="center" wrapText="1"/>
    </xf>
    <xf numFmtId="0" fontId="35" fillId="34" borderId="0" xfId="0" applyFont="1" applyFill="1" applyBorder="1" applyAlignment="1">
      <alignment horizontal="center" vertical="center" wrapText="1"/>
    </xf>
    <xf numFmtId="0" fontId="41" fillId="33" borderId="0" xfId="0" applyFont="1" applyFill="1" applyBorder="1" applyAlignment="1">
      <alignment horizontal="center" vertical="center" wrapText="1"/>
    </xf>
    <xf numFmtId="0" fontId="13" fillId="0" borderId="41" xfId="0" applyFont="1" applyBorder="1" applyAlignment="1" applyProtection="1">
      <alignment horizontal="left" wrapText="1"/>
      <protection/>
    </xf>
    <xf numFmtId="0" fontId="13" fillId="0" borderId="42" xfId="0" applyFont="1" applyBorder="1" applyAlignment="1" applyProtection="1">
      <alignment horizontal="left" wrapText="1"/>
      <protection/>
    </xf>
    <xf numFmtId="0" fontId="13" fillId="0" borderId="43" xfId="0" applyFont="1" applyBorder="1" applyAlignment="1" applyProtection="1">
      <alignment horizontal="left" wrapText="1"/>
      <protection/>
    </xf>
    <xf numFmtId="0" fontId="35" fillId="0" borderId="0" xfId="0" applyFont="1" applyFill="1" applyBorder="1" applyAlignment="1" applyProtection="1">
      <alignment horizontal="left" vertical="center" wrapText="1"/>
      <protection locked="0"/>
    </xf>
    <xf numFmtId="0" fontId="35" fillId="0" borderId="0" xfId="0" applyFont="1" applyBorder="1" applyAlignment="1" applyProtection="1">
      <alignment horizontal="left" vertical="center" wrapText="1"/>
      <protection locked="0"/>
    </xf>
    <xf numFmtId="0" fontId="36" fillId="33" borderId="0" xfId="0" applyFont="1" applyFill="1" applyBorder="1" applyAlignment="1">
      <alignment horizontal="center" vertical="top" wrapText="1"/>
    </xf>
    <xf numFmtId="210" fontId="43" fillId="33" borderId="11" xfId="0" applyNumberFormat="1" applyFont="1" applyFill="1" applyBorder="1" applyAlignment="1">
      <alignment horizontal="center" wrapText="1"/>
    </xf>
    <xf numFmtId="0" fontId="36" fillId="33" borderId="0" xfId="0" applyFont="1" applyFill="1" applyBorder="1" applyAlignment="1">
      <alignment horizontal="center" vertical="center" wrapText="1"/>
    </xf>
    <xf numFmtId="2" fontId="19" fillId="0" borderId="44" xfId="0" applyNumberFormat="1" applyFont="1" applyBorder="1" applyAlignment="1" applyProtection="1">
      <alignment horizontal="left" vertical="top" wrapText="1"/>
      <protection/>
    </xf>
    <xf numFmtId="0" fontId="22" fillId="0" borderId="27" xfId="0" applyFont="1" applyBorder="1" applyAlignment="1">
      <alignment horizontal="left" wrapText="1"/>
    </xf>
    <xf numFmtId="0" fontId="22" fillId="0" borderId="28" xfId="0" applyFont="1" applyBorder="1" applyAlignment="1">
      <alignment horizontal="left" wrapText="1"/>
    </xf>
    <xf numFmtId="0" fontId="42" fillId="33" borderId="0" xfId="0" applyFont="1" applyFill="1" applyBorder="1" applyAlignment="1">
      <alignment horizontal="left" vertical="center" wrapText="1"/>
    </xf>
    <xf numFmtId="0" fontId="36" fillId="0" borderId="26" xfId="0" applyFont="1" applyBorder="1" applyAlignment="1">
      <alignment horizontal="left" wrapText="1"/>
    </xf>
    <xf numFmtId="0" fontId="36" fillId="0" borderId="27" xfId="0" applyFont="1" applyBorder="1" applyAlignment="1">
      <alignment horizontal="left" wrapText="1"/>
    </xf>
    <xf numFmtId="0" fontId="36" fillId="0" borderId="28" xfId="0" applyFont="1" applyBorder="1" applyAlignment="1">
      <alignment horizontal="left" wrapText="1"/>
    </xf>
    <xf numFmtId="2" fontId="36" fillId="33" borderId="0" xfId="0" applyNumberFormat="1" applyFont="1" applyFill="1" applyBorder="1" applyAlignment="1">
      <alignment horizontal="center" vertical="top" wrapText="1"/>
    </xf>
    <xf numFmtId="3" fontId="36" fillId="33" borderId="0" xfId="0" applyNumberFormat="1" applyFont="1" applyFill="1" applyBorder="1" applyAlignment="1">
      <alignment horizontal="center" vertical="top" wrapText="1"/>
    </xf>
    <xf numFmtId="2" fontId="43" fillId="33" borderId="0" xfId="0" applyNumberFormat="1" applyFont="1" applyFill="1" applyBorder="1" applyAlignment="1">
      <alignment horizontal="center"/>
    </xf>
    <xf numFmtId="0" fontId="43" fillId="33" borderId="0" xfId="0" applyFont="1" applyFill="1" applyBorder="1" applyAlignment="1">
      <alignment horizontal="center"/>
    </xf>
    <xf numFmtId="0" fontId="24" fillId="0" borderId="11" xfId="0" applyFont="1" applyBorder="1" applyAlignment="1" applyProtection="1">
      <alignment horizontal="center" vertical="top" wrapText="1"/>
      <protection/>
    </xf>
    <xf numFmtId="0" fontId="36" fillId="33" borderId="11" xfId="0" applyFont="1" applyFill="1" applyBorder="1" applyAlignment="1">
      <alignment horizontal="left" vertical="center" wrapText="1"/>
    </xf>
    <xf numFmtId="0" fontId="43" fillId="33" borderId="0" xfId="0" applyFont="1" applyFill="1" applyBorder="1" applyAlignment="1">
      <alignment horizontal="center" vertical="center" wrapText="1"/>
    </xf>
    <xf numFmtId="195" fontId="43" fillId="33" borderId="11" xfId="0" applyNumberFormat="1" applyFont="1" applyFill="1" applyBorder="1" applyAlignment="1">
      <alignment horizontal="center" wrapText="1"/>
    </xf>
    <xf numFmtId="0" fontId="38" fillId="0" borderId="11" xfId="0" applyFont="1" applyBorder="1" applyAlignment="1" applyProtection="1">
      <alignment horizontal="justify" vertical="center" wrapText="1"/>
      <protection/>
    </xf>
    <xf numFmtId="0" fontId="16" fillId="0" borderId="11" xfId="0" applyFont="1" applyBorder="1" applyAlignment="1">
      <alignment horizontal="justify"/>
    </xf>
    <xf numFmtId="0" fontId="24" fillId="0" borderId="11" xfId="0" applyFont="1" applyBorder="1" applyAlignment="1" applyProtection="1">
      <alignment horizontal="left" vertical="top" wrapText="1"/>
      <protection/>
    </xf>
    <xf numFmtId="0" fontId="0" fillId="0" borderId="11" xfId="0" applyBorder="1" applyAlignment="1">
      <alignment wrapText="1"/>
    </xf>
    <xf numFmtId="0" fontId="42" fillId="33" borderId="11" xfId="0" applyFont="1" applyFill="1" applyBorder="1" applyAlignment="1">
      <alignment horizontal="center" vertical="center" wrapText="1"/>
    </xf>
    <xf numFmtId="0" fontId="25" fillId="0" borderId="26" xfId="0" applyFont="1" applyBorder="1" applyAlignment="1">
      <alignment horizontal="left"/>
    </xf>
    <xf numFmtId="0" fontId="25" fillId="0" borderId="27" xfId="0" applyFont="1" applyBorder="1" applyAlignment="1">
      <alignment horizontal="left"/>
    </xf>
    <xf numFmtId="0" fontId="25" fillId="0" borderId="28" xfId="0" applyFont="1" applyBorder="1" applyAlignment="1">
      <alignment horizontal="left"/>
    </xf>
    <xf numFmtId="0" fontId="24" fillId="0" borderId="26" xfId="0" applyFont="1" applyBorder="1" applyAlignment="1" applyProtection="1">
      <alignment horizontal="left" vertical="top" wrapText="1"/>
      <protection/>
    </xf>
    <xf numFmtId="0" fontId="24" fillId="0" borderId="27" xfId="0" applyFont="1" applyBorder="1" applyAlignment="1" applyProtection="1">
      <alignment horizontal="left" vertical="top" wrapText="1"/>
      <protection/>
    </xf>
    <xf numFmtId="0" fontId="24" fillId="0" borderId="28" xfId="0" applyFont="1" applyBorder="1" applyAlignment="1" applyProtection="1">
      <alignment horizontal="left" vertical="top" wrapText="1"/>
      <protection/>
    </xf>
    <xf numFmtId="2" fontId="29" fillId="0" borderId="45" xfId="0" applyNumberFormat="1" applyFont="1" applyBorder="1" applyAlignment="1" applyProtection="1">
      <alignment horizontal="left" vertical="top" wrapText="1"/>
      <protection/>
    </xf>
    <xf numFmtId="0" fontId="0" fillId="0" borderId="31" xfId="0" applyFont="1" applyBorder="1" applyAlignment="1">
      <alignment horizontal="left" wrapText="1"/>
    </xf>
    <xf numFmtId="0" fontId="0" fillId="0" borderId="32" xfId="0" applyFont="1" applyBorder="1" applyAlignment="1">
      <alignment horizontal="left" wrapText="1"/>
    </xf>
    <xf numFmtId="0" fontId="2" fillId="0" borderId="13" xfId="0" applyFont="1" applyBorder="1" applyAlignment="1" applyProtection="1">
      <alignment horizontal="center" vertical="center" wrapText="1"/>
      <protection/>
    </xf>
    <xf numFmtId="0" fontId="2" fillId="0" borderId="33" xfId="0" applyFont="1" applyBorder="1" applyAlignment="1" applyProtection="1">
      <alignment horizontal="center" vertical="center" wrapText="1"/>
      <protection/>
    </xf>
    <xf numFmtId="0" fontId="2" fillId="0" borderId="34" xfId="0" applyFont="1" applyBorder="1" applyAlignment="1" applyProtection="1">
      <alignment horizontal="center" vertical="center" wrapText="1"/>
      <protection/>
    </xf>
    <xf numFmtId="0" fontId="19" fillId="0" borderId="26" xfId="0" applyFont="1" applyBorder="1" applyAlignment="1" applyProtection="1">
      <alignment horizontal="left" vertical="center" wrapText="1"/>
      <protection/>
    </xf>
    <xf numFmtId="0" fontId="22" fillId="0" borderId="27" xfId="0" applyFont="1" applyBorder="1" applyAlignment="1">
      <alignment horizontal="left" vertical="center" wrapText="1"/>
    </xf>
    <xf numFmtId="0" fontId="22" fillId="0" borderId="28" xfId="0" applyFont="1" applyBorder="1" applyAlignment="1">
      <alignment horizontal="left" vertical="center" wrapText="1"/>
    </xf>
    <xf numFmtId="0" fontId="26" fillId="0" borderId="11" xfId="0" applyFont="1" applyBorder="1" applyAlignment="1">
      <alignment/>
    </xf>
    <xf numFmtId="0" fontId="35" fillId="0" borderId="13" xfId="0" applyFont="1" applyBorder="1" applyAlignment="1" applyProtection="1">
      <alignment horizontal="left" vertical="top" wrapText="1"/>
      <protection/>
    </xf>
    <xf numFmtId="0" fontId="35" fillId="0" borderId="33" xfId="0" applyFont="1" applyBorder="1" applyAlignment="1" applyProtection="1">
      <alignment horizontal="left" vertical="top" wrapText="1"/>
      <protection/>
    </xf>
    <xf numFmtId="0" fontId="29" fillId="0" borderId="13" xfId="0" applyFont="1" applyBorder="1" applyAlignment="1" applyProtection="1">
      <alignment horizontal="left" vertical="top" wrapText="1"/>
      <protection/>
    </xf>
    <xf numFmtId="0" fontId="29" fillId="0" borderId="33" xfId="0" applyFont="1" applyBorder="1" applyAlignment="1" applyProtection="1">
      <alignment horizontal="left" vertical="top" wrapText="1"/>
      <protection/>
    </xf>
    <xf numFmtId="0" fontId="0" fillId="0" borderId="46" xfId="0" applyFont="1" applyBorder="1" applyAlignment="1">
      <alignment horizontal="left" wrapText="1"/>
    </xf>
    <xf numFmtId="0" fontId="0" fillId="0" borderId="47" xfId="0" applyFont="1" applyBorder="1" applyAlignment="1">
      <alignment horizontal="left" wrapText="1"/>
    </xf>
    <xf numFmtId="0" fontId="29" fillId="0" borderId="48" xfId="0" applyFont="1" applyBorder="1" applyAlignment="1" applyProtection="1">
      <alignment horizontal="left" vertical="top" wrapText="1"/>
      <protection/>
    </xf>
    <xf numFmtId="0" fontId="0" fillId="0" borderId="49" xfId="0" applyFont="1" applyBorder="1" applyAlignment="1">
      <alignment horizontal="left" wrapText="1"/>
    </xf>
    <xf numFmtId="0" fontId="0" fillId="0" borderId="50" xfId="0" applyFont="1" applyBorder="1" applyAlignment="1">
      <alignment horizontal="left" wrapText="1"/>
    </xf>
    <xf numFmtId="0" fontId="0" fillId="0" borderId="51" xfId="0" applyFont="1" applyBorder="1" applyAlignment="1">
      <alignment horizontal="left" wrapText="1"/>
    </xf>
    <xf numFmtId="0" fontId="29" fillId="0" borderId="15" xfId="0" applyFont="1" applyBorder="1" applyAlignment="1" applyProtection="1">
      <alignment horizontal="center" vertical="center" wrapText="1"/>
      <protection/>
    </xf>
    <xf numFmtId="0" fontId="29" fillId="0" borderId="52" xfId="0" applyFont="1" applyBorder="1" applyAlignment="1" applyProtection="1">
      <alignment horizontal="center" vertical="center" wrapText="1"/>
      <protection/>
    </xf>
    <xf numFmtId="0" fontId="31" fillId="0" borderId="26" xfId="0" applyFont="1" applyBorder="1" applyAlignment="1" applyProtection="1">
      <alignment horizontal="left" vertical="center" wrapText="1"/>
      <protection/>
    </xf>
    <xf numFmtId="0" fontId="32" fillId="0" borderId="27" xfId="0" applyFont="1" applyBorder="1" applyAlignment="1">
      <alignment horizontal="left" vertical="center" wrapText="1"/>
    </xf>
    <xf numFmtId="0" fontId="32" fillId="0" borderId="28" xfId="0" applyFont="1" applyBorder="1" applyAlignment="1">
      <alignment horizontal="left" vertical="center" wrapText="1"/>
    </xf>
    <xf numFmtId="0" fontId="29" fillId="0" borderId="53" xfId="0" applyFont="1" applyBorder="1" applyAlignment="1" applyProtection="1">
      <alignment horizontal="left" vertical="top" wrapText="1"/>
      <protection/>
    </xf>
    <xf numFmtId="0" fontId="29" fillId="0" borderId="10" xfId="0" applyFont="1" applyBorder="1" applyAlignment="1" applyProtection="1">
      <alignment horizontal="left" vertical="top" wrapText="1"/>
      <protection/>
    </xf>
    <xf numFmtId="0" fontId="29" fillId="0" borderId="54" xfId="0" applyFont="1" applyBorder="1" applyAlignment="1" applyProtection="1">
      <alignment horizontal="left" vertical="top" wrapText="1"/>
      <protection/>
    </xf>
    <xf numFmtId="0" fontId="45" fillId="33" borderId="0" xfId="0" applyFont="1" applyFill="1" applyBorder="1" applyAlignment="1">
      <alignment horizontal="center" vertical="center" wrapText="1"/>
    </xf>
    <xf numFmtId="0" fontId="42" fillId="33" borderId="26" xfId="0" applyFont="1" applyFill="1" applyBorder="1" applyAlignment="1">
      <alignment vertical="center" wrapText="1"/>
    </xf>
    <xf numFmtId="0" fontId="42" fillId="33" borderId="27" xfId="0" applyFont="1" applyFill="1" applyBorder="1" applyAlignment="1">
      <alignment vertical="center" wrapText="1"/>
    </xf>
    <xf numFmtId="0" fontId="42" fillId="33" borderId="28" xfId="0" applyFont="1" applyFill="1" applyBorder="1" applyAlignment="1">
      <alignment vertical="center" wrapText="1"/>
    </xf>
    <xf numFmtId="0" fontId="42" fillId="33" borderId="11" xfId="0" applyFont="1" applyFill="1" applyBorder="1" applyAlignment="1">
      <alignment vertical="center" wrapText="1"/>
    </xf>
    <xf numFmtId="0" fontId="36" fillId="33" borderId="11" xfId="0" applyFont="1" applyFill="1" applyBorder="1" applyAlignment="1">
      <alignment vertical="center" wrapText="1"/>
    </xf>
    <xf numFmtId="0" fontId="0" fillId="0" borderId="27" xfId="0" applyBorder="1" applyAlignment="1">
      <alignment horizontal="center"/>
    </xf>
    <xf numFmtId="0" fontId="0" fillId="0" borderId="28" xfId="0" applyBorder="1" applyAlignment="1">
      <alignment horizontal="center"/>
    </xf>
    <xf numFmtId="0" fontId="29" fillId="0" borderId="23" xfId="0" applyFont="1" applyBorder="1" applyAlignment="1" applyProtection="1">
      <alignment horizontal="center" wrapText="1"/>
      <protection/>
    </xf>
    <xf numFmtId="0" fontId="11" fillId="0" borderId="52" xfId="0" applyFont="1" applyBorder="1" applyAlignment="1" applyProtection="1">
      <alignment horizontal="center" vertical="top" wrapText="1"/>
      <protection/>
    </xf>
    <xf numFmtId="0" fontId="24" fillId="0" borderId="15" xfId="0" applyFont="1" applyBorder="1" applyAlignment="1" applyProtection="1">
      <alignment horizontal="center" vertical="top" wrapText="1"/>
      <protection/>
    </xf>
    <xf numFmtId="0" fontId="24" fillId="0" borderId="52" xfId="0" applyFont="1" applyBorder="1" applyAlignment="1" applyProtection="1">
      <alignment horizontal="center" vertical="top" wrapText="1"/>
      <protection/>
    </xf>
    <xf numFmtId="0" fontId="22" fillId="0" borderId="11" xfId="0" applyFont="1" applyBorder="1" applyAlignment="1">
      <alignment horizontal="center" wrapText="1"/>
    </xf>
    <xf numFmtId="2" fontId="19" fillId="0" borderId="11" xfId="0" applyNumberFormat="1" applyFont="1" applyBorder="1" applyAlignment="1" applyProtection="1">
      <alignment horizontal="left" vertical="top" wrapText="1"/>
      <protection/>
    </xf>
    <xf numFmtId="0" fontId="22" fillId="0" borderId="11" xfId="0" applyFont="1" applyBorder="1" applyAlignment="1">
      <alignment wrapText="1"/>
    </xf>
    <xf numFmtId="0" fontId="18" fillId="0" borderId="12" xfId="0" applyFont="1" applyBorder="1" applyAlignment="1" applyProtection="1">
      <alignment horizontal="center" vertical="center" wrapText="1"/>
      <protection/>
    </xf>
    <xf numFmtId="0" fontId="24" fillId="0" borderId="25" xfId="0" applyFont="1" applyBorder="1" applyAlignment="1" applyProtection="1">
      <alignment horizontal="center" vertical="top" wrapText="1"/>
      <protection/>
    </xf>
    <xf numFmtId="0" fontId="19" fillId="0" borderId="12" xfId="0" applyFont="1" applyBorder="1" applyAlignment="1" applyProtection="1">
      <alignment horizontal="left" vertical="top" wrapText="1"/>
      <protection/>
    </xf>
    <xf numFmtId="0" fontId="19" fillId="0" borderId="13" xfId="0" applyFont="1" applyBorder="1" applyAlignment="1" applyProtection="1">
      <alignment horizontal="left" vertical="top" wrapText="1"/>
      <protection/>
    </xf>
    <xf numFmtId="0" fontId="19" fillId="0" borderId="55" xfId="0" applyFont="1" applyBorder="1" applyAlignment="1" applyProtection="1">
      <alignment horizontal="left" vertical="top" wrapText="1"/>
      <protection/>
    </xf>
    <xf numFmtId="0" fontId="19" fillId="0" borderId="42" xfId="0" applyFont="1" applyBorder="1" applyAlignment="1" applyProtection="1">
      <alignment horizontal="left" vertical="top" wrapText="1"/>
      <protection/>
    </xf>
    <xf numFmtId="0" fontId="19" fillId="0" borderId="19" xfId="0" applyFont="1" applyBorder="1" applyAlignment="1" applyProtection="1">
      <alignment horizontal="left" vertical="top" wrapText="1"/>
      <protection/>
    </xf>
    <xf numFmtId="0" fontId="19" fillId="0" borderId="15" xfId="0" applyFont="1" applyBorder="1" applyAlignment="1" applyProtection="1">
      <alignment horizontal="left" vertical="top" wrapText="1"/>
      <protection/>
    </xf>
    <xf numFmtId="0" fontId="28" fillId="0" borderId="0" xfId="0" applyFont="1" applyBorder="1" applyAlignment="1" applyProtection="1">
      <alignment horizontal="left" vertical="top" wrapText="1"/>
      <protection/>
    </xf>
    <xf numFmtId="0" fontId="0" fillId="0" borderId="27" xfId="0" applyBorder="1" applyAlignment="1">
      <alignment horizontal="left" vertical="top" wrapText="1"/>
    </xf>
    <xf numFmtId="0" fontId="0" fillId="0" borderId="28" xfId="0" applyBorder="1" applyAlignment="1">
      <alignment horizontal="left" vertical="top" wrapText="1"/>
    </xf>
    <xf numFmtId="0" fontId="0" fillId="0" borderId="0" xfId="0" applyFont="1" applyAlignment="1">
      <alignment horizontal="left" wrapText="1"/>
    </xf>
    <xf numFmtId="0" fontId="19" fillId="0" borderId="33" xfId="0" applyFont="1" applyBorder="1" applyAlignment="1" applyProtection="1">
      <alignment horizontal="left" vertical="top" wrapText="1"/>
      <protection/>
    </xf>
    <xf numFmtId="0" fontId="24" fillId="0" borderId="18" xfId="0" applyFont="1" applyBorder="1" applyAlignment="1" applyProtection="1">
      <alignment horizontal="left" vertical="top" wrapText="1"/>
      <protection/>
    </xf>
    <xf numFmtId="0" fontId="24" fillId="0" borderId="23" xfId="0" applyFont="1" applyBorder="1" applyAlignment="1" applyProtection="1">
      <alignment horizontal="left" vertical="top" wrapText="1"/>
      <protection/>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DE28"/>
  <sheetViews>
    <sheetView view="pageBreakPreview" zoomScaleSheetLayoutView="100" zoomScalePageLayoutView="0" workbookViewId="0" topLeftCell="B3">
      <selection activeCell="C23" sqref="C23"/>
    </sheetView>
  </sheetViews>
  <sheetFormatPr defaultColWidth="9.140625" defaultRowHeight="12.75"/>
  <cols>
    <col min="1" max="1" width="8.8515625" style="0" hidden="1" customWidth="1"/>
    <col min="2" max="2" width="9.28125" style="0" customWidth="1"/>
    <col min="3" max="3" width="66.140625" style="0" customWidth="1"/>
    <col min="4" max="4" width="11.421875" style="0" customWidth="1"/>
    <col min="5" max="6" width="11.57421875" style="0" customWidth="1"/>
    <col min="7" max="7" width="14.57421875" style="0" customWidth="1"/>
    <col min="8" max="8" width="10.8515625" style="0" customWidth="1"/>
    <col min="9" max="9" width="12.421875" style="0" customWidth="1"/>
    <col min="10" max="10" width="11.8515625" style="0" customWidth="1"/>
    <col min="11" max="11" width="11.140625" style="0" customWidth="1"/>
    <col min="12" max="12" width="10.00390625" style="0" customWidth="1"/>
    <col min="13" max="13" width="15.140625" style="0" customWidth="1"/>
    <col min="14" max="15" width="8.8515625" style="0" hidden="1" customWidth="1"/>
  </cols>
  <sheetData>
    <row r="1" spans="1:14" ht="16.5" customHeight="1">
      <c r="A1" s="1"/>
      <c r="B1" s="1"/>
      <c r="C1" s="1"/>
      <c r="D1" s="1"/>
      <c r="E1" s="1"/>
      <c r="F1" s="1"/>
      <c r="G1" s="1"/>
      <c r="H1" s="1"/>
      <c r="J1" s="8"/>
      <c r="K1" s="8" t="s">
        <v>7</v>
      </c>
      <c r="N1" s="1"/>
    </row>
    <row r="2" spans="1:14" ht="27.75" customHeight="1">
      <c r="A2" s="1"/>
      <c r="B2" s="1"/>
      <c r="C2" s="1"/>
      <c r="D2" s="1"/>
      <c r="E2" s="1"/>
      <c r="F2" s="1"/>
      <c r="G2" s="1"/>
      <c r="H2" s="1"/>
      <c r="J2" s="9"/>
      <c r="K2" s="229" t="s">
        <v>8</v>
      </c>
      <c r="L2" s="229"/>
      <c r="N2" s="1"/>
    </row>
    <row r="3" spans="1:14" ht="18" customHeight="1">
      <c r="A3" s="1"/>
      <c r="B3" s="225" t="s">
        <v>6</v>
      </c>
      <c r="C3" s="226"/>
      <c r="D3" s="226"/>
      <c r="E3" s="226"/>
      <c r="F3" s="226"/>
      <c r="G3" s="226"/>
      <c r="H3" s="226"/>
      <c r="I3" s="226"/>
      <c r="J3" s="226"/>
      <c r="K3" s="226"/>
      <c r="L3" s="226"/>
      <c r="M3" s="6"/>
      <c r="N3" s="1"/>
    </row>
    <row r="4" spans="1:14" ht="18" customHeight="1">
      <c r="A4" s="1"/>
      <c r="B4" s="227" t="s">
        <v>185</v>
      </c>
      <c r="C4" s="228"/>
      <c r="D4" s="228"/>
      <c r="E4" s="228"/>
      <c r="F4" s="228"/>
      <c r="G4" s="228"/>
      <c r="H4" s="228"/>
      <c r="I4" s="228"/>
      <c r="J4" s="228"/>
      <c r="K4" s="228"/>
      <c r="L4" s="228"/>
      <c r="M4" s="1"/>
      <c r="N4" s="1"/>
    </row>
    <row r="5" spans="1:14" ht="15" customHeight="1">
      <c r="A5" s="1"/>
      <c r="B5" s="60"/>
      <c r="C5" s="58" t="s">
        <v>9</v>
      </c>
      <c r="D5" s="88" t="s">
        <v>116</v>
      </c>
      <c r="E5" s="11"/>
      <c r="F5" s="217" t="s">
        <v>128</v>
      </c>
      <c r="G5" s="218"/>
      <c r="H5" s="218"/>
      <c r="I5" s="218"/>
      <c r="J5" s="218"/>
      <c r="K5" s="218"/>
      <c r="L5" s="218"/>
      <c r="M5" s="2"/>
      <c r="N5" s="1"/>
    </row>
    <row r="6" spans="1:14" ht="14.25" customHeight="1">
      <c r="A6" s="1"/>
      <c r="B6" s="60"/>
      <c r="C6" s="60"/>
      <c r="D6" s="61" t="s">
        <v>15</v>
      </c>
      <c r="E6" s="11"/>
      <c r="F6" s="219" t="s">
        <v>10</v>
      </c>
      <c r="G6" s="220"/>
      <c r="H6" s="220"/>
      <c r="I6" s="220"/>
      <c r="J6" s="220"/>
      <c r="K6" s="220"/>
      <c r="L6" s="220"/>
      <c r="M6" s="1"/>
      <c r="N6" s="1"/>
    </row>
    <row r="7" spans="1:14" ht="18" customHeight="1">
      <c r="A7" s="1"/>
      <c r="B7" s="60"/>
      <c r="C7" s="58" t="s">
        <v>11</v>
      </c>
      <c r="D7" s="88" t="s">
        <v>117</v>
      </c>
      <c r="E7" s="11"/>
      <c r="F7" s="217" t="str">
        <f>F5</f>
        <v>Департамент  соціальної політики Черкаської міської ради</v>
      </c>
      <c r="G7" s="217"/>
      <c r="H7" s="217"/>
      <c r="I7" s="217"/>
      <c r="J7" s="217"/>
      <c r="K7" s="217"/>
      <c r="L7" s="217"/>
      <c r="M7" s="2"/>
      <c r="N7" s="1"/>
    </row>
    <row r="8" spans="1:14" ht="12" customHeight="1">
      <c r="A8" s="1"/>
      <c r="B8" s="60"/>
      <c r="C8" s="60"/>
      <c r="D8" s="61" t="s">
        <v>15</v>
      </c>
      <c r="E8" s="11"/>
      <c r="F8" s="219" t="s">
        <v>12</v>
      </c>
      <c r="G8" s="220"/>
      <c r="H8" s="220"/>
      <c r="I8" s="220"/>
      <c r="J8" s="220"/>
      <c r="K8" s="220"/>
      <c r="L8" s="220"/>
      <c r="M8" s="1"/>
      <c r="N8" s="1"/>
    </row>
    <row r="9" spans="1:14" ht="12.75">
      <c r="A9" s="1"/>
      <c r="B9" s="60"/>
      <c r="C9" s="63" t="s">
        <v>13</v>
      </c>
      <c r="D9" s="222" t="s">
        <v>118</v>
      </c>
      <c r="E9" s="222" t="s">
        <v>120</v>
      </c>
      <c r="F9" s="230" t="s">
        <v>119</v>
      </c>
      <c r="G9" s="231"/>
      <c r="H9" s="231"/>
      <c r="I9" s="231"/>
      <c r="J9" s="231"/>
      <c r="K9" s="231"/>
      <c r="L9" s="231"/>
      <c r="M9" s="1"/>
      <c r="N9" s="1"/>
    </row>
    <row r="10" spans="1:14" ht="18" customHeight="1">
      <c r="A10" s="1"/>
      <c r="B10" s="60"/>
      <c r="C10" s="60"/>
      <c r="D10" s="222"/>
      <c r="E10" s="222"/>
      <c r="F10" s="218"/>
      <c r="G10" s="218"/>
      <c r="H10" s="218"/>
      <c r="I10" s="218"/>
      <c r="J10" s="218"/>
      <c r="K10" s="218"/>
      <c r="L10" s="218"/>
      <c r="M10" s="1"/>
      <c r="N10" s="1"/>
    </row>
    <row r="11" spans="1:14" ht="12" customHeight="1">
      <c r="A11" s="1"/>
      <c r="B11" s="60"/>
      <c r="C11" s="60"/>
      <c r="D11" s="61" t="s">
        <v>15</v>
      </c>
      <c r="E11" s="61" t="s">
        <v>109</v>
      </c>
      <c r="F11" s="219" t="s">
        <v>14</v>
      </c>
      <c r="G11" s="220"/>
      <c r="H11" s="220"/>
      <c r="I11" s="220"/>
      <c r="J11" s="220"/>
      <c r="K11" s="220"/>
      <c r="L11" s="220"/>
      <c r="M11" s="1"/>
      <c r="N11" s="1"/>
    </row>
    <row r="12" spans="1:14" ht="18" customHeight="1">
      <c r="A12" s="1"/>
      <c r="B12" s="60"/>
      <c r="C12" s="60" t="s">
        <v>16</v>
      </c>
      <c r="D12" s="223" t="s">
        <v>17</v>
      </c>
      <c r="E12" s="224"/>
      <c r="F12" s="224"/>
      <c r="G12" s="224"/>
      <c r="H12" s="224"/>
      <c r="I12" s="224"/>
      <c r="J12" s="224"/>
      <c r="K12" s="224"/>
      <c r="L12" s="62"/>
      <c r="M12" s="1"/>
      <c r="N12" s="1"/>
    </row>
    <row r="13" spans="1:109" ht="32.25" customHeight="1">
      <c r="A13" s="1"/>
      <c r="B13" s="62"/>
      <c r="C13" s="221" t="s">
        <v>181</v>
      </c>
      <c r="D13" s="221"/>
      <c r="E13" s="221"/>
      <c r="F13" s="221"/>
      <c r="G13" s="221"/>
      <c r="H13" s="221"/>
      <c r="I13" s="221"/>
      <c r="J13" s="221"/>
      <c r="K13" s="221"/>
      <c r="L13" s="221"/>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c r="CD13" s="10"/>
      <c r="CE13" s="10"/>
      <c r="CF13" s="10"/>
      <c r="CG13" s="10"/>
      <c r="CH13" s="10"/>
      <c r="CI13" s="10"/>
      <c r="CJ13" s="10"/>
      <c r="CK13" s="10"/>
      <c r="CL13" s="10"/>
      <c r="CM13" s="10"/>
      <c r="CN13" s="10"/>
      <c r="CO13" s="10"/>
      <c r="CP13" s="10"/>
      <c r="CQ13" s="10"/>
      <c r="CR13" s="10"/>
      <c r="CS13" s="10"/>
      <c r="CT13" s="10"/>
      <c r="CU13" s="10"/>
      <c r="CV13" s="10"/>
      <c r="CW13" s="10"/>
      <c r="CX13" s="10"/>
      <c r="CY13" s="10"/>
      <c r="CZ13" s="10"/>
      <c r="DA13" s="10"/>
      <c r="DB13" s="10"/>
      <c r="DC13" s="10"/>
      <c r="DD13" s="10"/>
      <c r="DE13" s="10"/>
    </row>
    <row r="14" spans="1:109" ht="17.25" customHeight="1">
      <c r="A14" s="1"/>
      <c r="B14" s="62"/>
      <c r="C14" s="64" t="s">
        <v>18</v>
      </c>
      <c r="D14" s="221" t="s">
        <v>19</v>
      </c>
      <c r="E14" s="221"/>
      <c r="F14" s="221"/>
      <c r="G14" s="221"/>
      <c r="H14" s="221"/>
      <c r="I14" s="221"/>
      <c r="J14" s="221"/>
      <c r="K14" s="221"/>
      <c r="L14" s="221"/>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c r="BT14" s="10"/>
      <c r="BU14" s="10"/>
      <c r="BV14" s="10"/>
      <c r="BW14" s="10"/>
      <c r="BX14" s="10"/>
      <c r="BY14" s="10"/>
      <c r="BZ14" s="10"/>
      <c r="CA14" s="10"/>
      <c r="CB14" s="10"/>
      <c r="CC14" s="10"/>
      <c r="CD14" s="10"/>
      <c r="CE14" s="10"/>
      <c r="CF14" s="10"/>
      <c r="CG14" s="10"/>
      <c r="CH14" s="10"/>
      <c r="CI14" s="10"/>
      <c r="CJ14" s="10"/>
      <c r="CK14" s="10"/>
      <c r="CL14" s="10"/>
      <c r="CM14" s="10"/>
      <c r="CN14" s="10"/>
      <c r="CO14" s="10"/>
      <c r="CP14" s="10"/>
      <c r="CQ14" s="10"/>
      <c r="CR14" s="10"/>
      <c r="CS14" s="10"/>
      <c r="CT14" s="10"/>
      <c r="CU14" s="10"/>
      <c r="CV14" s="10"/>
      <c r="CW14" s="10"/>
      <c r="CX14" s="10"/>
      <c r="CY14" s="10"/>
      <c r="CZ14" s="10"/>
      <c r="DA14" s="10"/>
      <c r="DB14" s="10"/>
      <c r="DC14" s="10"/>
      <c r="DD14" s="10"/>
      <c r="DE14" s="10"/>
    </row>
    <row r="15" spans="1:14" ht="13.5" customHeight="1">
      <c r="A15" s="1"/>
      <c r="B15" s="60"/>
      <c r="C15" s="60" t="s">
        <v>20</v>
      </c>
      <c r="D15" s="11" t="s">
        <v>21</v>
      </c>
      <c r="E15" s="62"/>
      <c r="F15" s="62"/>
      <c r="G15" s="62"/>
      <c r="H15" s="62"/>
      <c r="I15" s="62"/>
      <c r="J15" s="62"/>
      <c r="K15" s="62"/>
      <c r="L15" s="62"/>
      <c r="M15" s="1"/>
      <c r="N15" s="1"/>
    </row>
    <row r="16" spans="1:14" ht="13.5" customHeight="1">
      <c r="A16" s="1"/>
      <c r="B16" s="1"/>
      <c r="C16" s="1"/>
      <c r="D16" s="1"/>
      <c r="E16" s="1"/>
      <c r="F16" s="1"/>
      <c r="G16" s="1"/>
      <c r="H16" s="1"/>
      <c r="I16" s="1"/>
      <c r="J16" s="1"/>
      <c r="K16" s="1"/>
      <c r="L16" s="65" t="s">
        <v>5</v>
      </c>
      <c r="M16" s="1"/>
      <c r="N16" s="1"/>
    </row>
    <row r="17" spans="1:14" ht="13.5" customHeight="1">
      <c r="A17" s="1"/>
      <c r="B17" s="214" t="s">
        <v>22</v>
      </c>
      <c r="C17" s="214" t="s">
        <v>23</v>
      </c>
      <c r="D17" s="213" t="s">
        <v>24</v>
      </c>
      <c r="E17" s="213"/>
      <c r="F17" s="213"/>
      <c r="G17" s="213" t="s">
        <v>25</v>
      </c>
      <c r="H17" s="213"/>
      <c r="I17" s="213"/>
      <c r="J17" s="213" t="s">
        <v>26</v>
      </c>
      <c r="K17" s="213"/>
      <c r="L17" s="213"/>
      <c r="N17" s="1"/>
    </row>
    <row r="18" spans="1:14" ht="24" customHeight="1">
      <c r="A18" s="1"/>
      <c r="B18" s="214"/>
      <c r="C18" s="214"/>
      <c r="D18" s="5" t="s">
        <v>2</v>
      </c>
      <c r="E18" s="5" t="s">
        <v>3</v>
      </c>
      <c r="F18" s="5" t="s">
        <v>4</v>
      </c>
      <c r="G18" s="5" t="s">
        <v>2</v>
      </c>
      <c r="H18" s="5" t="s">
        <v>3</v>
      </c>
      <c r="I18" s="5" t="s">
        <v>4</v>
      </c>
      <c r="J18" s="5" t="s">
        <v>2</v>
      </c>
      <c r="K18" s="5" t="s">
        <v>3</v>
      </c>
      <c r="L18" s="5" t="s">
        <v>4</v>
      </c>
      <c r="N18" s="1"/>
    </row>
    <row r="19" spans="1:14" ht="13.5" customHeight="1">
      <c r="A19" s="1"/>
      <c r="B19" s="82">
        <v>1</v>
      </c>
      <c r="C19" s="82">
        <v>2</v>
      </c>
      <c r="D19" s="82">
        <v>3</v>
      </c>
      <c r="E19" s="82">
        <v>4</v>
      </c>
      <c r="F19" s="82">
        <v>5</v>
      </c>
      <c r="G19" s="82">
        <v>6</v>
      </c>
      <c r="H19" s="82">
        <v>7</v>
      </c>
      <c r="I19" s="82">
        <v>8</v>
      </c>
      <c r="J19" s="82">
        <v>9</v>
      </c>
      <c r="K19" s="82">
        <v>10</v>
      </c>
      <c r="L19" s="82">
        <v>11</v>
      </c>
      <c r="N19" s="1"/>
    </row>
    <row r="20" spans="1:17" ht="30" customHeight="1">
      <c r="A20" s="1"/>
      <c r="B20" s="12" t="s">
        <v>9</v>
      </c>
      <c r="C20" s="80" t="s">
        <v>27</v>
      </c>
      <c r="D20" s="15">
        <f>D22</f>
        <v>63518.128</v>
      </c>
      <c r="E20" s="15">
        <f>E23+E22</f>
        <v>1227.13453</v>
      </c>
      <c r="F20" s="15">
        <f>E20+D20</f>
        <v>64745.26253</v>
      </c>
      <c r="G20" s="15">
        <f>G22</f>
        <v>63418.43403</v>
      </c>
      <c r="H20" s="15">
        <f>H23+H22</f>
        <v>1020.37682</v>
      </c>
      <c r="I20" s="15">
        <f>H20+G20</f>
        <v>64438.810849999994</v>
      </c>
      <c r="J20" s="15">
        <f>J22</f>
        <v>-99.69397000000026</v>
      </c>
      <c r="K20" s="15">
        <f>H20-E20</f>
        <v>-206.7577100000001</v>
      </c>
      <c r="L20" s="15">
        <f>K20+J20</f>
        <v>-306.45168000000035</v>
      </c>
      <c r="N20" s="1"/>
      <c r="Q20">
        <f>I20/F20</f>
        <v>0.9952668092146818</v>
      </c>
    </row>
    <row r="21" spans="1:14" ht="18" customHeight="1">
      <c r="A21" s="1"/>
      <c r="B21" s="12"/>
      <c r="C21" s="13" t="s">
        <v>28</v>
      </c>
      <c r="D21" s="13"/>
      <c r="E21" s="13"/>
      <c r="F21" s="13"/>
      <c r="G21" s="13"/>
      <c r="H21" s="13"/>
      <c r="I21" s="13"/>
      <c r="J21" s="13"/>
      <c r="K21" s="13"/>
      <c r="L21" s="13"/>
      <c r="N21" s="1"/>
    </row>
    <row r="22" spans="1:14" ht="49.5" customHeight="1">
      <c r="A22" s="1"/>
      <c r="B22" s="14"/>
      <c r="C22" s="81" t="s">
        <v>129</v>
      </c>
      <c r="D22" s="15">
        <v>63518.128</v>
      </c>
      <c r="E22" s="15">
        <v>2.4</v>
      </c>
      <c r="F22" s="15">
        <f>D22</f>
        <v>63518.128</v>
      </c>
      <c r="G22" s="15">
        <v>63418.43403</v>
      </c>
      <c r="H22" s="15">
        <v>2.4</v>
      </c>
      <c r="I22" s="15">
        <f>G22</f>
        <v>63418.43403</v>
      </c>
      <c r="J22" s="15">
        <f aca="true" t="shared" si="0" ref="J22:L23">G22-D22</f>
        <v>-99.69397000000026</v>
      </c>
      <c r="K22" s="15">
        <f t="shared" si="0"/>
        <v>0</v>
      </c>
      <c r="L22" s="15">
        <f t="shared" si="0"/>
        <v>-99.69397000000026</v>
      </c>
      <c r="M22" s="91"/>
      <c r="N22" s="1"/>
    </row>
    <row r="23" spans="1:14" ht="36.75" customHeight="1">
      <c r="A23" s="1"/>
      <c r="B23" s="14"/>
      <c r="C23" s="81" t="s">
        <v>130</v>
      </c>
      <c r="D23" s="15"/>
      <c r="E23" s="15">
        <v>1224.73453</v>
      </c>
      <c r="F23" s="15">
        <f>E23</f>
        <v>1224.73453</v>
      </c>
      <c r="G23" s="15"/>
      <c r="H23" s="15">
        <v>1017.97682</v>
      </c>
      <c r="I23" s="15">
        <f>H23</f>
        <v>1017.97682</v>
      </c>
      <c r="J23" s="15">
        <f t="shared" si="0"/>
        <v>0</v>
      </c>
      <c r="K23" s="15">
        <f t="shared" si="0"/>
        <v>-206.75770999999997</v>
      </c>
      <c r="L23" s="15">
        <f t="shared" si="0"/>
        <v>-206.75770999999997</v>
      </c>
      <c r="M23" s="91"/>
      <c r="N23" s="1"/>
    </row>
    <row r="24" spans="1:14" ht="36.75" customHeight="1">
      <c r="A24" s="1"/>
      <c r="B24" s="215" t="s">
        <v>186</v>
      </c>
      <c r="C24" s="215"/>
      <c r="D24" s="215"/>
      <c r="E24" s="215"/>
      <c r="F24" s="215"/>
      <c r="G24" s="215"/>
      <c r="H24" s="215"/>
      <c r="I24" s="215"/>
      <c r="J24" s="215"/>
      <c r="K24" s="215"/>
      <c r="L24" s="215"/>
      <c r="N24" s="1"/>
    </row>
    <row r="25" spans="1:14" ht="54" customHeight="1">
      <c r="A25" s="1"/>
      <c r="B25" s="216" t="s">
        <v>187</v>
      </c>
      <c r="C25" s="216"/>
      <c r="D25" s="216"/>
      <c r="E25" s="216"/>
      <c r="F25" s="216"/>
      <c r="G25" s="216"/>
      <c r="H25" s="216"/>
      <c r="I25" s="216"/>
      <c r="J25" s="216"/>
      <c r="K25" s="216"/>
      <c r="L25" s="216"/>
      <c r="N25" s="1"/>
    </row>
    <row r="26" spans="1:14" ht="15.75" customHeight="1">
      <c r="A26" s="1"/>
      <c r="B26" s="5">
        <v>1</v>
      </c>
      <c r="C26" s="83">
        <v>2</v>
      </c>
      <c r="D26" s="83">
        <v>3</v>
      </c>
      <c r="E26" s="83">
        <v>4</v>
      </c>
      <c r="F26" s="83">
        <v>5</v>
      </c>
      <c r="G26" s="83">
        <v>6</v>
      </c>
      <c r="H26" s="83">
        <v>7</v>
      </c>
      <c r="I26" s="83">
        <v>8</v>
      </c>
      <c r="J26" s="83">
        <v>9</v>
      </c>
      <c r="K26" s="83">
        <v>10</v>
      </c>
      <c r="L26" s="83">
        <v>11</v>
      </c>
      <c r="N26" s="1"/>
    </row>
    <row r="27" spans="1:14" ht="19.5" customHeight="1">
      <c r="A27" s="1"/>
      <c r="B27" s="16" t="s">
        <v>30</v>
      </c>
      <c r="C27" s="81" t="s">
        <v>121</v>
      </c>
      <c r="D27" s="15">
        <v>0</v>
      </c>
      <c r="E27" s="92">
        <v>0</v>
      </c>
      <c r="F27" s="15">
        <v>0</v>
      </c>
      <c r="G27" s="13">
        <v>0</v>
      </c>
      <c r="H27" s="92">
        <v>0</v>
      </c>
      <c r="I27" s="92">
        <v>0</v>
      </c>
      <c r="J27" s="15">
        <f>G27-D27</f>
        <v>0</v>
      </c>
      <c r="K27" s="92">
        <f>H27-E27</f>
        <v>0</v>
      </c>
      <c r="L27" s="15">
        <f>I27-F27</f>
        <v>0</v>
      </c>
      <c r="N27" s="1"/>
    </row>
    <row r="28" spans="1:14" ht="41.25" customHeight="1">
      <c r="A28" s="1"/>
      <c r="B28" s="210"/>
      <c r="C28" s="211"/>
      <c r="D28" s="211"/>
      <c r="E28" s="211"/>
      <c r="F28" s="211"/>
      <c r="G28" s="211"/>
      <c r="H28" s="211"/>
      <c r="I28" s="211"/>
      <c r="J28" s="211"/>
      <c r="K28" s="211"/>
      <c r="L28" s="212"/>
      <c r="N28" s="1"/>
    </row>
  </sheetData>
  <sheetProtection/>
  <mergeCells count="22">
    <mergeCell ref="B3:L3"/>
    <mergeCell ref="B4:L4"/>
    <mergeCell ref="B17:B18"/>
    <mergeCell ref="D17:F17"/>
    <mergeCell ref="K2:L2"/>
    <mergeCell ref="F7:L7"/>
    <mergeCell ref="F8:L8"/>
    <mergeCell ref="F9:L10"/>
    <mergeCell ref="F11:L11"/>
    <mergeCell ref="D9:D10"/>
    <mergeCell ref="F5:L5"/>
    <mergeCell ref="F6:L6"/>
    <mergeCell ref="C13:L13"/>
    <mergeCell ref="E9:E10"/>
    <mergeCell ref="D12:K12"/>
    <mergeCell ref="D14:L14"/>
    <mergeCell ref="B28:L28"/>
    <mergeCell ref="J17:L17"/>
    <mergeCell ref="C17:C18"/>
    <mergeCell ref="G17:I17"/>
    <mergeCell ref="B24:L24"/>
    <mergeCell ref="B25:L25"/>
  </mergeCells>
  <printOptions/>
  <pageMargins left="0.2755905511811024" right="0.2755905511811024" top="0.4724409448818898" bottom="0.4724409448818898" header="0.5118110236220472" footer="0.5118110236220472"/>
  <pageSetup fitToHeight="1" fitToWidth="1" horizontalDpi="300" verticalDpi="300" orientation="landscape" paperSize="9" scale="80" r:id="rId1"/>
</worksheet>
</file>

<file path=xl/worksheets/sheet2.xml><?xml version="1.0" encoding="utf-8"?>
<worksheet xmlns="http://schemas.openxmlformats.org/spreadsheetml/2006/main" xmlns:r="http://schemas.openxmlformats.org/officeDocument/2006/relationships">
  <dimension ref="A2:E23"/>
  <sheetViews>
    <sheetView zoomScalePageLayoutView="0" workbookViewId="0" topLeftCell="A1">
      <selection activeCell="F25" sqref="A1:F25"/>
    </sheetView>
  </sheetViews>
  <sheetFormatPr defaultColWidth="9.140625" defaultRowHeight="12.75"/>
  <cols>
    <col min="1" max="1" width="9.140625" style="75" customWidth="1"/>
    <col min="2" max="2" width="28.57421875" style="75" customWidth="1"/>
    <col min="3" max="3" width="16.7109375" style="75" customWidth="1"/>
    <col min="4" max="4" width="15.421875" style="75" customWidth="1"/>
    <col min="5" max="5" width="16.7109375" style="75" customWidth="1"/>
    <col min="6" max="16384" width="9.140625" style="75" customWidth="1"/>
  </cols>
  <sheetData>
    <row r="2" spans="1:5" ht="12.75">
      <c r="A2" s="72" t="s">
        <v>110</v>
      </c>
      <c r="B2" s="73" t="s">
        <v>31</v>
      </c>
      <c r="C2" s="74"/>
      <c r="D2" s="74"/>
      <c r="E2" s="74"/>
    </row>
    <row r="4" ht="12.75">
      <c r="E4" s="76" t="s">
        <v>5</v>
      </c>
    </row>
    <row r="5" spans="1:5" ht="12.75" customHeight="1">
      <c r="A5" s="238" t="s">
        <v>22</v>
      </c>
      <c r="B5" s="238" t="s">
        <v>23</v>
      </c>
      <c r="C5" s="239" t="s">
        <v>24</v>
      </c>
      <c r="D5" s="239" t="s">
        <v>25</v>
      </c>
      <c r="E5" s="239" t="s">
        <v>26</v>
      </c>
    </row>
    <row r="6" spans="1:5" ht="12.75">
      <c r="A6" s="238"/>
      <c r="B6" s="238"/>
      <c r="C6" s="240"/>
      <c r="D6" s="240"/>
      <c r="E6" s="240"/>
    </row>
    <row r="7" spans="1:5" ht="12.75">
      <c r="A7" s="77" t="s">
        <v>9</v>
      </c>
      <c r="B7" s="77" t="s">
        <v>32</v>
      </c>
      <c r="C7" s="78" t="s">
        <v>127</v>
      </c>
      <c r="D7" s="78">
        <v>0</v>
      </c>
      <c r="E7" s="116" t="s">
        <v>84</v>
      </c>
    </row>
    <row r="8" spans="1:5" ht="12.75">
      <c r="A8" s="78"/>
      <c r="B8" s="77" t="s">
        <v>33</v>
      </c>
      <c r="C8" s="78"/>
      <c r="D8" s="78"/>
      <c r="E8" s="116" t="s">
        <v>84</v>
      </c>
    </row>
    <row r="9" spans="1:5" ht="12.75">
      <c r="A9" s="77" t="s">
        <v>29</v>
      </c>
      <c r="B9" s="77" t="s">
        <v>34</v>
      </c>
      <c r="C9" s="78"/>
      <c r="D9" s="78">
        <v>0</v>
      </c>
      <c r="E9" s="116" t="s">
        <v>84</v>
      </c>
    </row>
    <row r="10" spans="1:5" ht="12.75">
      <c r="A10" s="77" t="s">
        <v>30</v>
      </c>
      <c r="B10" s="77" t="s">
        <v>35</v>
      </c>
      <c r="C10" s="78"/>
      <c r="D10" s="78"/>
      <c r="E10" s="116" t="s">
        <v>84</v>
      </c>
    </row>
    <row r="11" spans="1:5" ht="29.25" customHeight="1">
      <c r="A11" s="235" t="s">
        <v>111</v>
      </c>
      <c r="B11" s="236"/>
      <c r="C11" s="236"/>
      <c r="D11" s="236"/>
      <c r="E11" s="237"/>
    </row>
    <row r="12" spans="1:5" ht="12.75">
      <c r="A12" s="77" t="s">
        <v>11</v>
      </c>
      <c r="B12" s="77" t="s">
        <v>36</v>
      </c>
      <c r="C12" s="117">
        <f>C14+C17</f>
        <v>1227.13453</v>
      </c>
      <c r="D12" s="117">
        <f>D14+D17</f>
        <v>1020.37682</v>
      </c>
      <c r="E12" s="118">
        <f>E17</f>
        <v>-206.7577100000001</v>
      </c>
    </row>
    <row r="13" spans="1:5" ht="12.75">
      <c r="A13" s="78"/>
      <c r="B13" s="77" t="s">
        <v>33</v>
      </c>
      <c r="C13" s="78"/>
      <c r="D13" s="78"/>
      <c r="E13" s="78"/>
    </row>
    <row r="14" spans="1:5" ht="12.75">
      <c r="A14" s="79" t="s">
        <v>43</v>
      </c>
      <c r="B14" s="77" t="s">
        <v>48</v>
      </c>
      <c r="C14" s="78">
        <v>0</v>
      </c>
      <c r="D14" s="78">
        <v>0</v>
      </c>
      <c r="E14" s="78">
        <v>0</v>
      </c>
    </row>
    <row r="15" spans="1:5" ht="12.75">
      <c r="A15" s="79" t="s">
        <v>42</v>
      </c>
      <c r="B15" s="77" t="s">
        <v>37</v>
      </c>
      <c r="C15" s="78"/>
      <c r="D15" s="78"/>
      <c r="E15" s="78"/>
    </row>
    <row r="16" spans="1:5" ht="12.75">
      <c r="A16" s="79" t="s">
        <v>41</v>
      </c>
      <c r="B16" s="77" t="s">
        <v>38</v>
      </c>
      <c r="C16" s="78"/>
      <c r="D16" s="78"/>
      <c r="E16" s="78"/>
    </row>
    <row r="17" spans="1:5" ht="12.75">
      <c r="A17" s="77" t="s">
        <v>40</v>
      </c>
      <c r="B17" s="77" t="s">
        <v>39</v>
      </c>
      <c r="C17" s="117">
        <f>'5.1.'!E20</f>
        <v>1227.13453</v>
      </c>
      <c r="D17" s="117">
        <f>'5.1.'!H20</f>
        <v>1020.37682</v>
      </c>
      <c r="E17" s="117">
        <f>D17-C17</f>
        <v>-206.7577100000001</v>
      </c>
    </row>
    <row r="18" spans="1:5" ht="24.75" customHeight="1">
      <c r="A18" s="232" t="s">
        <v>112</v>
      </c>
      <c r="B18" s="233"/>
      <c r="C18" s="233"/>
      <c r="D18" s="233"/>
      <c r="E18" s="234"/>
    </row>
    <row r="19" spans="1:5" ht="12.75">
      <c r="A19" s="77" t="s">
        <v>13</v>
      </c>
      <c r="B19" s="77" t="s">
        <v>44</v>
      </c>
      <c r="C19" s="116" t="s">
        <v>84</v>
      </c>
      <c r="D19" s="117">
        <v>0</v>
      </c>
      <c r="E19" s="117">
        <v>0</v>
      </c>
    </row>
    <row r="20" spans="1:5" ht="12.75">
      <c r="A20" s="78"/>
      <c r="B20" s="77" t="s">
        <v>33</v>
      </c>
      <c r="C20" s="116" t="s">
        <v>84</v>
      </c>
      <c r="D20" s="117"/>
      <c r="E20" s="117"/>
    </row>
    <row r="21" spans="1:5" ht="12.75">
      <c r="A21" s="79" t="s">
        <v>46</v>
      </c>
      <c r="B21" s="77" t="s">
        <v>34</v>
      </c>
      <c r="C21" s="116" t="s">
        <v>84</v>
      </c>
      <c r="D21" s="117">
        <v>0</v>
      </c>
      <c r="E21" s="117">
        <v>0</v>
      </c>
    </row>
    <row r="22" spans="1:5" ht="12.75">
      <c r="A22" s="77" t="s">
        <v>47</v>
      </c>
      <c r="B22" s="77" t="s">
        <v>45</v>
      </c>
      <c r="C22" s="116" t="s">
        <v>84</v>
      </c>
      <c r="D22" s="78"/>
      <c r="E22" s="78"/>
    </row>
    <row r="23" spans="1:5" ht="33.75" customHeight="1">
      <c r="A23" s="235" t="s">
        <v>131</v>
      </c>
      <c r="B23" s="236"/>
      <c r="C23" s="236"/>
      <c r="D23" s="236"/>
      <c r="E23" s="237"/>
    </row>
  </sheetData>
  <sheetProtection/>
  <mergeCells count="8">
    <mergeCell ref="A18:E18"/>
    <mergeCell ref="A23:E23"/>
    <mergeCell ref="A5:A6"/>
    <mergeCell ref="B5:B6"/>
    <mergeCell ref="C5:C6"/>
    <mergeCell ref="D5:D6"/>
    <mergeCell ref="E5:E6"/>
    <mergeCell ref="A11:E11"/>
  </mergeCells>
  <printOptions/>
  <pageMargins left="0.7086614173228347" right="0.7086614173228347" top="0.7480314960629921" bottom="0.7480314960629921" header="0.31496062992125984" footer="0.31496062992125984"/>
  <pageSetup horizontalDpi="600" verticalDpi="600" orientation="landscape" paperSize="9" scale="115" r:id="rId1"/>
</worksheet>
</file>

<file path=xl/worksheets/sheet3.xml><?xml version="1.0" encoding="utf-8"?>
<worksheet xmlns="http://schemas.openxmlformats.org/spreadsheetml/2006/main" xmlns:r="http://schemas.openxmlformats.org/officeDocument/2006/relationships">
  <dimension ref="A1:AB123"/>
  <sheetViews>
    <sheetView view="pageBreakPreview" zoomScale="90" zoomScaleNormal="82" zoomScaleSheetLayoutView="90" zoomScalePageLayoutView="0" workbookViewId="0" topLeftCell="B68">
      <selection activeCell="C90" sqref="C90:E96"/>
    </sheetView>
  </sheetViews>
  <sheetFormatPr defaultColWidth="9.140625" defaultRowHeight="12.75"/>
  <cols>
    <col min="1" max="1" width="8.8515625" style="0" hidden="1" customWidth="1"/>
    <col min="2" max="2" width="5.8515625" style="0" customWidth="1"/>
    <col min="3" max="4" width="10.7109375" style="0" customWidth="1"/>
    <col min="5" max="5" width="54.7109375" style="0" customWidth="1"/>
    <col min="6" max="6" width="12.8515625" style="0" customWidth="1"/>
    <col min="7" max="7" width="10.7109375" style="0" customWidth="1"/>
    <col min="8" max="8" width="11.00390625" style="0" customWidth="1"/>
    <col min="9" max="9" width="11.140625" style="0" customWidth="1"/>
    <col min="10" max="11" width="8.8515625" style="0" hidden="1" customWidth="1"/>
    <col min="12" max="12" width="10.7109375" style="0" customWidth="1"/>
    <col min="13" max="13" width="11.421875" style="0" customWidth="1"/>
    <col min="14" max="14" width="12.421875" style="0" customWidth="1"/>
    <col min="15" max="15" width="14.8515625" style="0" customWidth="1"/>
    <col min="16" max="16" width="18.7109375" style="0" customWidth="1"/>
  </cols>
  <sheetData>
    <row r="1" spans="1:10" ht="13.5" customHeight="1">
      <c r="A1" s="1"/>
      <c r="B1" s="34"/>
      <c r="C1" s="34"/>
      <c r="D1" s="34"/>
      <c r="E1" s="34"/>
      <c r="F1" s="33"/>
      <c r="G1" s="33"/>
      <c r="H1" s="33"/>
      <c r="I1" s="33"/>
      <c r="J1" s="1"/>
    </row>
    <row r="2" spans="1:13" ht="13.5" customHeight="1">
      <c r="A2" s="1"/>
      <c r="B2" s="262" t="s">
        <v>60</v>
      </c>
      <c r="C2" s="262"/>
      <c r="D2" s="262"/>
      <c r="E2" s="262"/>
      <c r="F2" s="262"/>
      <c r="G2" s="262"/>
      <c r="H2" s="262"/>
      <c r="I2" s="262"/>
      <c r="J2" s="262"/>
      <c r="K2" s="262"/>
      <c r="L2" s="262"/>
      <c r="M2" s="262"/>
    </row>
    <row r="3" spans="1:16" ht="17.25" customHeight="1">
      <c r="A3" s="1"/>
      <c r="J3" s="1"/>
      <c r="P3" s="53" t="s">
        <v>61</v>
      </c>
    </row>
    <row r="4" spans="1:18" ht="25.5" customHeight="1">
      <c r="A4" s="1"/>
      <c r="B4" s="32" t="s">
        <v>59</v>
      </c>
      <c r="C4" s="284" t="s">
        <v>23</v>
      </c>
      <c r="D4" s="284"/>
      <c r="E4" s="284"/>
      <c r="F4" s="271" t="s">
        <v>70</v>
      </c>
      <c r="G4" s="272"/>
      <c r="H4" s="273"/>
      <c r="I4" s="263" t="s">
        <v>25</v>
      </c>
      <c r="J4" s="264"/>
      <c r="K4" s="264"/>
      <c r="L4" s="264"/>
      <c r="M4" s="264"/>
      <c r="N4" s="263" t="s">
        <v>26</v>
      </c>
      <c r="O4" s="264"/>
      <c r="P4" s="264"/>
      <c r="Q4" s="39"/>
      <c r="R4" s="39"/>
    </row>
    <row r="5" spans="1:16" ht="25.5" customHeight="1">
      <c r="A5" s="1"/>
      <c r="B5" s="32"/>
      <c r="C5" s="284"/>
      <c r="D5" s="284"/>
      <c r="E5" s="284"/>
      <c r="F5" s="31" t="s">
        <v>2</v>
      </c>
      <c r="G5" s="31" t="s">
        <v>58</v>
      </c>
      <c r="H5" s="31" t="s">
        <v>4</v>
      </c>
      <c r="I5" s="30" t="s">
        <v>2</v>
      </c>
      <c r="J5" s="30" t="s">
        <v>58</v>
      </c>
      <c r="K5" s="30" t="s">
        <v>57</v>
      </c>
      <c r="L5" s="30" t="s">
        <v>3</v>
      </c>
      <c r="M5" s="30" t="s">
        <v>4</v>
      </c>
      <c r="N5" s="29" t="s">
        <v>2</v>
      </c>
      <c r="O5" s="29" t="s">
        <v>58</v>
      </c>
      <c r="P5" s="28" t="s">
        <v>4</v>
      </c>
    </row>
    <row r="6" spans="2:16" ht="13.5" customHeight="1">
      <c r="B6" s="27" t="s">
        <v>54</v>
      </c>
      <c r="C6" s="285">
        <v>2</v>
      </c>
      <c r="D6" s="286"/>
      <c r="E6" s="287"/>
      <c r="F6" s="26">
        <v>3</v>
      </c>
      <c r="G6" s="26">
        <v>4</v>
      </c>
      <c r="H6" s="26">
        <v>5</v>
      </c>
      <c r="I6" s="26">
        <v>6</v>
      </c>
      <c r="J6" s="26" t="s">
        <v>56</v>
      </c>
      <c r="K6" s="26" t="s">
        <v>55</v>
      </c>
      <c r="L6" s="26">
        <v>7</v>
      </c>
      <c r="M6" s="26">
        <v>8</v>
      </c>
      <c r="N6" s="24">
        <v>9</v>
      </c>
      <c r="O6" s="24">
        <v>10</v>
      </c>
      <c r="P6" s="24">
        <v>11</v>
      </c>
    </row>
    <row r="7" spans="2:16" ht="13.5" customHeight="1">
      <c r="B7" s="292" t="s">
        <v>64</v>
      </c>
      <c r="C7" s="293"/>
      <c r="D7" s="293"/>
      <c r="E7" s="293"/>
      <c r="F7" s="293"/>
      <c r="G7" s="293"/>
      <c r="H7" s="293"/>
      <c r="I7" s="293"/>
      <c r="J7" s="293"/>
      <c r="K7" s="293"/>
      <c r="L7" s="293"/>
      <c r="M7" s="293"/>
      <c r="N7" s="293"/>
      <c r="O7" s="293"/>
      <c r="P7" s="294"/>
    </row>
    <row r="8" spans="2:16" ht="13.5" customHeight="1">
      <c r="B8" s="281" t="str">
        <f>'5.1.'!C22</f>
        <v>Здійснення департаментом соціальної політики Черкаської міської ради наданих законодавством повноважень у сфері соціального захисту населення</v>
      </c>
      <c r="C8" s="282"/>
      <c r="D8" s="282"/>
      <c r="E8" s="282"/>
      <c r="F8" s="282"/>
      <c r="G8" s="282"/>
      <c r="H8" s="282"/>
      <c r="I8" s="282"/>
      <c r="J8" s="282"/>
      <c r="K8" s="282"/>
      <c r="L8" s="282"/>
      <c r="M8" s="282"/>
      <c r="N8" s="282"/>
      <c r="O8" s="282"/>
      <c r="P8" s="283"/>
    </row>
    <row r="9" spans="1:16" ht="13.5" customHeight="1">
      <c r="A9" s="1"/>
      <c r="B9" s="125" t="s">
        <v>54</v>
      </c>
      <c r="C9" s="274" t="s">
        <v>53</v>
      </c>
      <c r="D9" s="275"/>
      <c r="E9" s="275"/>
      <c r="F9" s="97"/>
      <c r="G9" s="57"/>
      <c r="H9" s="23" t="s">
        <v>49</v>
      </c>
      <c r="I9" s="93"/>
      <c r="J9" s="93"/>
      <c r="K9" s="93"/>
      <c r="L9" s="93"/>
      <c r="M9" s="93"/>
      <c r="N9" s="94"/>
      <c r="O9" s="94"/>
      <c r="P9" s="94"/>
    </row>
    <row r="10" spans="1:16" ht="15.75" customHeight="1">
      <c r="A10" s="1"/>
      <c r="B10" s="5" t="s">
        <v>49</v>
      </c>
      <c r="C10" s="288" t="s">
        <v>132</v>
      </c>
      <c r="D10" s="289"/>
      <c r="E10" s="289"/>
      <c r="F10" s="95">
        <v>170</v>
      </c>
      <c r="G10" s="95"/>
      <c r="H10" s="95">
        <v>170</v>
      </c>
      <c r="I10" s="96">
        <v>170</v>
      </c>
      <c r="J10" s="96">
        <v>91</v>
      </c>
      <c r="K10" s="96">
        <v>91</v>
      </c>
      <c r="L10" s="96">
        <v>0</v>
      </c>
      <c r="M10" s="96">
        <v>170</v>
      </c>
      <c r="N10" s="96">
        <f>I10-F10</f>
        <v>0</v>
      </c>
      <c r="O10" s="96">
        <f>L10-G10</f>
        <v>0</v>
      </c>
      <c r="P10" s="96">
        <f>M10-H10</f>
        <v>0</v>
      </c>
    </row>
    <row r="11" spans="1:16" ht="17.25" customHeight="1">
      <c r="A11" s="1"/>
      <c r="B11" s="5"/>
      <c r="C11" s="288" t="s">
        <v>133</v>
      </c>
      <c r="D11" s="289"/>
      <c r="E11" s="289"/>
      <c r="F11" s="95">
        <v>20</v>
      </c>
      <c r="G11" s="95"/>
      <c r="H11" s="95">
        <v>20</v>
      </c>
      <c r="I11" s="96">
        <v>20</v>
      </c>
      <c r="J11" s="96">
        <v>81</v>
      </c>
      <c r="K11" s="96">
        <v>81</v>
      </c>
      <c r="L11" s="96">
        <v>0</v>
      </c>
      <c r="M11" s="96">
        <v>20</v>
      </c>
      <c r="N11" s="96">
        <f aca="true" t="shared" si="0" ref="N11:N19">I11-F11</f>
        <v>0</v>
      </c>
      <c r="O11" s="96">
        <f>L11-G11</f>
        <v>0</v>
      </c>
      <c r="P11" s="96">
        <f>M11-H11</f>
        <v>0</v>
      </c>
    </row>
    <row r="12" spans="1:16" ht="14.25" customHeight="1">
      <c r="A12" s="1"/>
      <c r="B12" s="5"/>
      <c r="C12" s="289" t="s">
        <v>134</v>
      </c>
      <c r="D12" s="289"/>
      <c r="E12" s="289"/>
      <c r="F12" s="95">
        <v>3</v>
      </c>
      <c r="G12" s="95"/>
      <c r="H12" s="95">
        <v>3</v>
      </c>
      <c r="I12" s="96">
        <v>3</v>
      </c>
      <c r="J12" s="96"/>
      <c r="K12" s="96"/>
      <c r="L12" s="96"/>
      <c r="M12" s="96">
        <v>3</v>
      </c>
      <c r="N12" s="96">
        <f t="shared" si="0"/>
        <v>0</v>
      </c>
      <c r="O12" s="96">
        <f aca="true" t="shared" si="1" ref="O12:O18">L12-G12</f>
        <v>0</v>
      </c>
      <c r="P12" s="96">
        <f aca="true" t="shared" si="2" ref="P12:P18">M12-H12</f>
        <v>0</v>
      </c>
    </row>
    <row r="13" spans="1:16" ht="15.75" customHeight="1">
      <c r="A13" s="1"/>
      <c r="B13" s="5"/>
      <c r="C13" s="289" t="s">
        <v>135</v>
      </c>
      <c r="D13" s="289"/>
      <c r="E13" s="289"/>
      <c r="F13" s="95">
        <v>1</v>
      </c>
      <c r="G13" s="95"/>
      <c r="H13" s="95">
        <v>1</v>
      </c>
      <c r="I13" s="96">
        <v>1</v>
      </c>
      <c r="J13" s="96"/>
      <c r="K13" s="96"/>
      <c r="L13" s="96"/>
      <c r="M13" s="96">
        <v>1</v>
      </c>
      <c r="N13" s="96">
        <f t="shared" si="0"/>
        <v>0</v>
      </c>
      <c r="O13" s="96">
        <f t="shared" si="1"/>
        <v>0</v>
      </c>
      <c r="P13" s="96">
        <f t="shared" si="2"/>
        <v>0</v>
      </c>
    </row>
    <row r="14" spans="1:16" ht="15.75" customHeight="1">
      <c r="A14" s="1"/>
      <c r="B14" s="5"/>
      <c r="C14" s="289" t="s">
        <v>136</v>
      </c>
      <c r="D14" s="289"/>
      <c r="E14" s="289"/>
      <c r="F14" s="95">
        <v>4</v>
      </c>
      <c r="G14" s="95"/>
      <c r="H14" s="95">
        <v>4</v>
      </c>
      <c r="I14" s="96">
        <v>4</v>
      </c>
      <c r="J14" s="96"/>
      <c r="K14" s="96"/>
      <c r="L14" s="96"/>
      <c r="M14" s="96">
        <v>4</v>
      </c>
      <c r="N14" s="96">
        <f t="shared" si="0"/>
        <v>0</v>
      </c>
      <c r="O14" s="96">
        <f t="shared" si="1"/>
        <v>0</v>
      </c>
      <c r="P14" s="96">
        <f t="shared" si="2"/>
        <v>0</v>
      </c>
    </row>
    <row r="15" spans="1:16" ht="30" customHeight="1">
      <c r="A15" s="1"/>
      <c r="B15" s="5"/>
      <c r="C15" s="289" t="s">
        <v>137</v>
      </c>
      <c r="D15" s="289"/>
      <c r="E15" s="289"/>
      <c r="F15" s="95">
        <v>10</v>
      </c>
      <c r="G15" s="95"/>
      <c r="H15" s="95">
        <v>10</v>
      </c>
      <c r="I15" s="96">
        <v>10</v>
      </c>
      <c r="J15" s="96">
        <v>10</v>
      </c>
      <c r="K15" s="96">
        <v>10</v>
      </c>
      <c r="L15" s="96">
        <v>0</v>
      </c>
      <c r="M15" s="96">
        <v>10</v>
      </c>
      <c r="N15" s="96">
        <f t="shared" si="0"/>
        <v>0</v>
      </c>
      <c r="O15" s="96">
        <f t="shared" si="1"/>
        <v>0</v>
      </c>
      <c r="P15" s="96">
        <f t="shared" si="2"/>
        <v>0</v>
      </c>
    </row>
    <row r="16" spans="1:16" ht="16.5" customHeight="1">
      <c r="A16" s="1"/>
      <c r="B16" s="5"/>
      <c r="C16" s="289" t="s">
        <v>138</v>
      </c>
      <c r="D16" s="289"/>
      <c r="E16" s="289"/>
      <c r="F16" s="95">
        <v>48</v>
      </c>
      <c r="G16" s="95"/>
      <c r="H16" s="95">
        <v>48</v>
      </c>
      <c r="I16" s="96">
        <v>48</v>
      </c>
      <c r="J16" s="96">
        <v>10</v>
      </c>
      <c r="K16" s="96">
        <v>10</v>
      </c>
      <c r="L16" s="96">
        <v>0</v>
      </c>
      <c r="M16" s="96">
        <v>48</v>
      </c>
      <c r="N16" s="96">
        <f t="shared" si="0"/>
        <v>0</v>
      </c>
      <c r="O16" s="96">
        <f t="shared" si="1"/>
        <v>0</v>
      </c>
      <c r="P16" s="96">
        <f t="shared" si="2"/>
        <v>0</v>
      </c>
    </row>
    <row r="17" spans="1:16" ht="30" customHeight="1" hidden="1">
      <c r="A17" s="1"/>
      <c r="B17" s="5"/>
      <c r="C17" s="289"/>
      <c r="D17" s="289"/>
      <c r="E17" s="289"/>
      <c r="F17" s="95"/>
      <c r="G17" s="95"/>
      <c r="H17" s="95">
        <v>2</v>
      </c>
      <c r="I17" s="96">
        <v>10</v>
      </c>
      <c r="J17" s="96">
        <v>10</v>
      </c>
      <c r="K17" s="96">
        <v>10</v>
      </c>
      <c r="L17" s="96">
        <v>10</v>
      </c>
      <c r="M17" s="96">
        <v>10</v>
      </c>
      <c r="N17" s="96">
        <f t="shared" si="0"/>
        <v>10</v>
      </c>
      <c r="O17" s="96">
        <f t="shared" si="1"/>
        <v>10</v>
      </c>
      <c r="P17" s="96">
        <f t="shared" si="2"/>
        <v>8</v>
      </c>
    </row>
    <row r="18" spans="1:16" ht="15.75" customHeight="1">
      <c r="A18" s="1"/>
      <c r="B18" s="5"/>
      <c r="C18" s="289" t="s">
        <v>139</v>
      </c>
      <c r="D18" s="289"/>
      <c r="E18" s="289"/>
      <c r="F18" s="95">
        <v>10</v>
      </c>
      <c r="G18" s="95"/>
      <c r="H18" s="95">
        <v>10</v>
      </c>
      <c r="I18" s="96">
        <v>10</v>
      </c>
      <c r="J18" s="96">
        <v>10</v>
      </c>
      <c r="K18" s="96">
        <v>10</v>
      </c>
      <c r="L18" s="96">
        <v>0</v>
      </c>
      <c r="M18" s="96">
        <v>10</v>
      </c>
      <c r="N18" s="96">
        <f t="shared" si="0"/>
        <v>0</v>
      </c>
      <c r="O18" s="96">
        <f t="shared" si="1"/>
        <v>0</v>
      </c>
      <c r="P18" s="96">
        <f t="shared" si="2"/>
        <v>0</v>
      </c>
    </row>
    <row r="19" spans="1:16" ht="19.5" customHeight="1">
      <c r="A19" s="1"/>
      <c r="B19" s="5"/>
      <c r="C19" s="289" t="s">
        <v>140</v>
      </c>
      <c r="D19" s="289"/>
      <c r="E19" s="289"/>
      <c r="F19" s="95">
        <v>3</v>
      </c>
      <c r="G19" s="95">
        <v>0</v>
      </c>
      <c r="H19" s="95">
        <v>3</v>
      </c>
      <c r="I19" s="96">
        <v>3</v>
      </c>
      <c r="J19" s="96">
        <v>10</v>
      </c>
      <c r="K19" s="96">
        <v>10</v>
      </c>
      <c r="L19" s="96">
        <v>0</v>
      </c>
      <c r="M19" s="96">
        <v>3</v>
      </c>
      <c r="N19" s="96">
        <f t="shared" si="0"/>
        <v>0</v>
      </c>
      <c r="O19" s="96">
        <f>L19-G19</f>
        <v>0</v>
      </c>
      <c r="P19" s="96">
        <f>M19-H19</f>
        <v>0</v>
      </c>
    </row>
    <row r="20" spans="1:16" ht="14.25" customHeight="1">
      <c r="A20" s="1"/>
      <c r="B20" s="69"/>
      <c r="C20" s="290" t="s">
        <v>188</v>
      </c>
      <c r="D20" s="291"/>
      <c r="E20" s="291"/>
      <c r="F20" s="291"/>
      <c r="G20" s="291"/>
      <c r="H20" s="291"/>
      <c r="I20" s="291"/>
      <c r="J20" s="291"/>
      <c r="K20" s="291"/>
      <c r="L20" s="291"/>
      <c r="M20" s="291"/>
      <c r="N20" s="291"/>
      <c r="O20" s="291"/>
      <c r="P20" s="291"/>
    </row>
    <row r="21" spans="1:16" ht="14.25" customHeight="1">
      <c r="A21" s="1"/>
      <c r="B21" s="265" t="s">
        <v>180</v>
      </c>
      <c r="C21" s="266"/>
      <c r="D21" s="266"/>
      <c r="E21" s="266"/>
      <c r="F21" s="266"/>
      <c r="G21" s="266"/>
      <c r="H21" s="266"/>
      <c r="I21" s="266"/>
      <c r="J21" s="266"/>
      <c r="K21" s="266"/>
      <c r="L21" s="266"/>
      <c r="M21" s="266"/>
      <c r="N21" s="266"/>
      <c r="O21" s="266"/>
      <c r="P21" s="267"/>
    </row>
    <row r="22" spans="1:16" ht="13.5" customHeight="1">
      <c r="A22" s="1"/>
      <c r="B22" s="21" t="s">
        <v>52</v>
      </c>
      <c r="C22" s="303" t="s">
        <v>51</v>
      </c>
      <c r="D22" s="304"/>
      <c r="E22" s="304"/>
      <c r="F22" s="305"/>
      <c r="G22" s="305"/>
      <c r="H22" s="305"/>
      <c r="I22" s="305"/>
      <c r="J22" s="305"/>
      <c r="K22" s="305"/>
      <c r="L22" s="305"/>
      <c r="M22" s="305"/>
      <c r="N22" s="305"/>
      <c r="O22" s="305"/>
      <c r="P22" s="306"/>
    </row>
    <row r="23" spans="1:16" ht="13.5" customHeight="1">
      <c r="A23" s="1"/>
      <c r="B23" s="188"/>
      <c r="C23" s="319" t="s">
        <v>189</v>
      </c>
      <c r="D23" s="319"/>
      <c r="E23" s="319"/>
      <c r="F23" s="124">
        <v>205000</v>
      </c>
      <c r="G23" s="124"/>
      <c r="H23" s="124">
        <v>205000</v>
      </c>
      <c r="I23" s="124">
        <v>205000</v>
      </c>
      <c r="J23" s="124"/>
      <c r="K23" s="124"/>
      <c r="L23" s="124"/>
      <c r="M23" s="124">
        <v>205000</v>
      </c>
      <c r="N23" s="124">
        <v>0</v>
      </c>
      <c r="O23" s="124"/>
      <c r="P23" s="124">
        <v>0</v>
      </c>
    </row>
    <row r="24" spans="1:16" ht="24.75" customHeight="1">
      <c r="A24" s="1"/>
      <c r="B24" s="5"/>
      <c r="C24" s="289" t="s">
        <v>141</v>
      </c>
      <c r="D24" s="289"/>
      <c r="E24" s="289"/>
      <c r="F24" s="126">
        <v>28779</v>
      </c>
      <c r="G24" s="98"/>
      <c r="H24" s="126">
        <f aca="true" t="shared" si="3" ref="H24:H38">F24</f>
        <v>28779</v>
      </c>
      <c r="I24" s="98">
        <v>28779</v>
      </c>
      <c r="J24" s="98"/>
      <c r="K24" s="98">
        <v>689</v>
      </c>
      <c r="L24" s="96"/>
      <c r="M24" s="98">
        <f aca="true" t="shared" si="4" ref="M24:M36">I24</f>
        <v>28779</v>
      </c>
      <c r="N24" s="96">
        <f aca="true" t="shared" si="5" ref="N24:N36">I24-F24</f>
        <v>0</v>
      </c>
      <c r="O24" s="96">
        <f>L24-G24</f>
        <v>0</v>
      </c>
      <c r="P24" s="96">
        <f aca="true" t="shared" si="6" ref="P24:P36">N24</f>
        <v>0</v>
      </c>
    </row>
    <row r="25" spans="1:16" ht="24.75" customHeight="1" hidden="1">
      <c r="A25" s="1"/>
      <c r="B25" s="5"/>
      <c r="C25" s="317"/>
      <c r="D25" s="318"/>
      <c r="E25" s="288"/>
      <c r="F25" s="126"/>
      <c r="G25" s="98"/>
      <c r="H25" s="126"/>
      <c r="I25" s="98"/>
      <c r="J25" s="98"/>
      <c r="K25" s="98"/>
      <c r="L25" s="96"/>
      <c r="M25" s="98"/>
      <c r="N25" s="96"/>
      <c r="O25" s="96"/>
      <c r="P25" s="96"/>
    </row>
    <row r="26" spans="1:16" ht="18" customHeight="1">
      <c r="A26" s="1"/>
      <c r="B26" s="5"/>
      <c r="C26" s="289" t="s">
        <v>142</v>
      </c>
      <c r="D26" s="289"/>
      <c r="E26" s="289"/>
      <c r="F26" s="126">
        <v>423</v>
      </c>
      <c r="G26" s="98"/>
      <c r="H26" s="126">
        <f t="shared" si="3"/>
        <v>423</v>
      </c>
      <c r="I26" s="98">
        <v>635</v>
      </c>
      <c r="J26" s="98"/>
      <c r="K26" s="98"/>
      <c r="L26" s="96"/>
      <c r="M26" s="98">
        <f t="shared" si="4"/>
        <v>635</v>
      </c>
      <c r="N26" s="96">
        <f t="shared" si="5"/>
        <v>212</v>
      </c>
      <c r="O26" s="96"/>
      <c r="P26" s="96">
        <f t="shared" si="6"/>
        <v>212</v>
      </c>
    </row>
    <row r="27" spans="1:25" ht="18" customHeight="1">
      <c r="A27" s="1"/>
      <c r="B27" s="5"/>
      <c r="C27" s="289" t="s">
        <v>143</v>
      </c>
      <c r="D27" s="289"/>
      <c r="E27" s="289"/>
      <c r="F27" s="126">
        <v>423</v>
      </c>
      <c r="G27" s="98"/>
      <c r="H27" s="126">
        <f t="shared" si="3"/>
        <v>423</v>
      </c>
      <c r="I27" s="98">
        <v>635</v>
      </c>
      <c r="J27" s="98"/>
      <c r="K27" s="98"/>
      <c r="L27" s="96"/>
      <c r="M27" s="98">
        <f t="shared" si="4"/>
        <v>635</v>
      </c>
      <c r="N27" s="96">
        <f t="shared" si="5"/>
        <v>212</v>
      </c>
      <c r="O27" s="96"/>
      <c r="P27" s="96">
        <f t="shared" si="6"/>
        <v>212</v>
      </c>
      <c r="S27" s="38"/>
      <c r="T27" s="38"/>
      <c r="U27" s="38"/>
      <c r="V27" s="38"/>
      <c r="W27" s="38"/>
      <c r="X27" s="38"/>
      <c r="Y27" s="38"/>
    </row>
    <row r="28" spans="1:25" ht="24" customHeight="1">
      <c r="A28" s="1"/>
      <c r="B28" s="5"/>
      <c r="C28" s="289" t="s">
        <v>144</v>
      </c>
      <c r="D28" s="289"/>
      <c r="E28" s="289"/>
      <c r="F28" s="126">
        <v>172</v>
      </c>
      <c r="G28" s="98"/>
      <c r="H28" s="126">
        <f t="shared" si="3"/>
        <v>172</v>
      </c>
      <c r="I28" s="98">
        <v>190</v>
      </c>
      <c r="J28" s="98"/>
      <c r="K28" s="98"/>
      <c r="L28" s="96"/>
      <c r="M28" s="98">
        <f t="shared" si="4"/>
        <v>190</v>
      </c>
      <c r="N28" s="96">
        <f t="shared" si="5"/>
        <v>18</v>
      </c>
      <c r="O28" s="96"/>
      <c r="P28" s="96">
        <f t="shared" si="6"/>
        <v>18</v>
      </c>
      <c r="S28" s="38"/>
      <c r="T28" s="38"/>
      <c r="U28" s="322"/>
      <c r="V28" s="322"/>
      <c r="W28" s="326"/>
      <c r="X28" s="326"/>
      <c r="Y28" s="38"/>
    </row>
    <row r="29" spans="1:25" ht="18" customHeight="1">
      <c r="A29" s="1"/>
      <c r="B29" s="5"/>
      <c r="C29" s="289" t="s">
        <v>145</v>
      </c>
      <c r="D29" s="289"/>
      <c r="E29" s="289"/>
      <c r="F29" s="126">
        <v>24</v>
      </c>
      <c r="G29" s="98"/>
      <c r="H29" s="126">
        <f t="shared" si="3"/>
        <v>24</v>
      </c>
      <c r="I29" s="98">
        <v>6</v>
      </c>
      <c r="J29" s="98"/>
      <c r="K29" s="98"/>
      <c r="L29" s="96"/>
      <c r="M29" s="98">
        <f t="shared" si="4"/>
        <v>6</v>
      </c>
      <c r="N29" s="96">
        <f t="shared" si="5"/>
        <v>-18</v>
      </c>
      <c r="O29" s="96"/>
      <c r="P29" s="96">
        <f t="shared" si="6"/>
        <v>-18</v>
      </c>
      <c r="S29" s="38"/>
      <c r="T29" s="38"/>
      <c r="U29" s="322"/>
      <c r="V29" s="322"/>
      <c r="W29" s="326"/>
      <c r="X29" s="326"/>
      <c r="Y29" s="38"/>
    </row>
    <row r="30" spans="1:25" ht="20.25" customHeight="1">
      <c r="A30" s="1"/>
      <c r="B30" s="5"/>
      <c r="C30" s="289" t="s">
        <v>146</v>
      </c>
      <c r="D30" s="289"/>
      <c r="E30" s="289"/>
      <c r="F30" s="126">
        <v>200</v>
      </c>
      <c r="G30" s="98"/>
      <c r="H30" s="126">
        <f t="shared" si="3"/>
        <v>200</v>
      </c>
      <c r="I30" s="98">
        <v>174</v>
      </c>
      <c r="J30" s="98"/>
      <c r="K30" s="98"/>
      <c r="L30" s="96"/>
      <c r="M30" s="98">
        <f t="shared" si="4"/>
        <v>174</v>
      </c>
      <c r="N30" s="96">
        <f t="shared" si="5"/>
        <v>-26</v>
      </c>
      <c r="O30" s="96"/>
      <c r="P30" s="96">
        <f t="shared" si="6"/>
        <v>-26</v>
      </c>
      <c r="S30" s="38"/>
      <c r="T30" s="38"/>
      <c r="U30" s="323"/>
      <c r="V30" s="323"/>
      <c r="W30" s="326"/>
      <c r="X30" s="326"/>
      <c r="Y30" s="38"/>
    </row>
    <row r="31" spans="1:25" ht="18" customHeight="1">
      <c r="A31" s="1"/>
      <c r="B31" s="5"/>
      <c r="C31" s="289" t="s">
        <v>147</v>
      </c>
      <c r="D31" s="289"/>
      <c r="E31" s="289"/>
      <c r="F31" s="126">
        <v>33664</v>
      </c>
      <c r="G31" s="98"/>
      <c r="H31" s="126">
        <f t="shared" si="3"/>
        <v>33664</v>
      </c>
      <c r="I31" s="98">
        <v>47462</v>
      </c>
      <c r="J31" s="98"/>
      <c r="K31" s="98"/>
      <c r="L31" s="96"/>
      <c r="M31" s="98">
        <f t="shared" si="4"/>
        <v>47462</v>
      </c>
      <c r="N31" s="96">
        <f t="shared" si="5"/>
        <v>13798</v>
      </c>
      <c r="O31" s="96"/>
      <c r="P31" s="96">
        <f t="shared" si="6"/>
        <v>13798</v>
      </c>
      <c r="S31" s="38"/>
      <c r="T31" s="38"/>
      <c r="U31" s="323"/>
      <c r="V31" s="323"/>
      <c r="W31" s="326"/>
      <c r="X31" s="326"/>
      <c r="Y31" s="38"/>
    </row>
    <row r="32" spans="1:25" ht="23.25" customHeight="1">
      <c r="A32" s="1"/>
      <c r="B32" s="5"/>
      <c r="C32" s="289" t="s">
        <v>148</v>
      </c>
      <c r="D32" s="289"/>
      <c r="E32" s="289"/>
      <c r="F32" s="126">
        <v>216720</v>
      </c>
      <c r="G32" s="98"/>
      <c r="H32" s="126">
        <f t="shared" si="3"/>
        <v>216720</v>
      </c>
      <c r="I32" s="98">
        <v>216720</v>
      </c>
      <c r="J32" s="98"/>
      <c r="K32" s="98"/>
      <c r="L32" s="96"/>
      <c r="M32" s="98">
        <f t="shared" si="4"/>
        <v>216720</v>
      </c>
      <c r="N32" s="96">
        <f t="shared" si="5"/>
        <v>0</v>
      </c>
      <c r="O32" s="96"/>
      <c r="P32" s="96">
        <f t="shared" si="6"/>
        <v>0</v>
      </c>
      <c r="S32" s="38"/>
      <c r="T32" s="38"/>
      <c r="U32" s="323"/>
      <c r="V32" s="323"/>
      <c r="W32" s="326"/>
      <c r="X32" s="326"/>
      <c r="Y32" s="38"/>
    </row>
    <row r="33" spans="1:25" ht="25.5" customHeight="1">
      <c r="A33" s="1"/>
      <c r="B33" s="5"/>
      <c r="C33" s="289" t="s">
        <v>149</v>
      </c>
      <c r="D33" s="289"/>
      <c r="E33" s="289"/>
      <c r="F33" s="126">
        <v>39395</v>
      </c>
      <c r="G33" s="98"/>
      <c r="H33" s="126">
        <f t="shared" si="3"/>
        <v>39395</v>
      </c>
      <c r="I33" s="98">
        <v>3568</v>
      </c>
      <c r="J33" s="98"/>
      <c r="K33" s="98"/>
      <c r="L33" s="96"/>
      <c r="M33" s="98">
        <f t="shared" si="4"/>
        <v>3568</v>
      </c>
      <c r="N33" s="96">
        <f t="shared" si="5"/>
        <v>-35827</v>
      </c>
      <c r="O33" s="96"/>
      <c r="P33" s="96">
        <f t="shared" si="6"/>
        <v>-35827</v>
      </c>
      <c r="S33" s="38"/>
      <c r="T33" s="38"/>
      <c r="U33" s="324"/>
      <c r="V33" s="325"/>
      <c r="W33" s="326"/>
      <c r="X33" s="326"/>
      <c r="Y33" s="38"/>
    </row>
    <row r="34" spans="1:25" ht="27.75" customHeight="1">
      <c r="A34" s="1"/>
      <c r="B34" s="5"/>
      <c r="C34" s="289" t="s">
        <v>150</v>
      </c>
      <c r="D34" s="289"/>
      <c r="E34" s="289"/>
      <c r="F34" s="126">
        <v>25734</v>
      </c>
      <c r="G34" s="98"/>
      <c r="H34" s="126">
        <f t="shared" si="3"/>
        <v>25734</v>
      </c>
      <c r="I34" s="98">
        <v>39428</v>
      </c>
      <c r="J34" s="98"/>
      <c r="K34" s="98"/>
      <c r="L34" s="96"/>
      <c r="M34" s="98">
        <f t="shared" si="4"/>
        <v>39428</v>
      </c>
      <c r="N34" s="96">
        <f t="shared" si="5"/>
        <v>13694</v>
      </c>
      <c r="O34" s="96"/>
      <c r="P34" s="96">
        <f t="shared" si="6"/>
        <v>13694</v>
      </c>
      <c r="S34" s="38"/>
      <c r="T34" s="38"/>
      <c r="U34" s="324"/>
      <c r="V34" s="325"/>
      <c r="W34" s="326"/>
      <c r="X34" s="326"/>
      <c r="Y34" s="38"/>
    </row>
    <row r="35" spans="1:25" ht="24.75" customHeight="1">
      <c r="A35" s="1"/>
      <c r="B35" s="5"/>
      <c r="C35" s="289" t="s">
        <v>151</v>
      </c>
      <c r="D35" s="289"/>
      <c r="E35" s="289"/>
      <c r="F35" s="145">
        <v>1838</v>
      </c>
      <c r="G35" s="145"/>
      <c r="H35" s="145">
        <f t="shared" si="3"/>
        <v>1838</v>
      </c>
      <c r="I35" s="145">
        <v>4180.6</v>
      </c>
      <c r="J35" s="145"/>
      <c r="K35" s="145"/>
      <c r="L35" s="146"/>
      <c r="M35" s="145">
        <f t="shared" si="4"/>
        <v>4180.6</v>
      </c>
      <c r="N35" s="146">
        <f t="shared" si="5"/>
        <v>2342.6000000000004</v>
      </c>
      <c r="O35" s="146"/>
      <c r="P35" s="146">
        <f t="shared" si="6"/>
        <v>2342.6000000000004</v>
      </c>
      <c r="S35" s="38"/>
      <c r="T35" s="38"/>
      <c r="U35" s="324"/>
      <c r="V35" s="325"/>
      <c r="W35" s="326"/>
      <c r="X35" s="326"/>
      <c r="Y35" s="38"/>
    </row>
    <row r="36" spans="1:28" ht="27" customHeight="1">
      <c r="A36" s="1"/>
      <c r="B36" s="5"/>
      <c r="C36" s="289" t="s">
        <v>152</v>
      </c>
      <c r="D36" s="289"/>
      <c r="E36" s="289"/>
      <c r="F36" s="126">
        <v>200</v>
      </c>
      <c r="G36" s="98"/>
      <c r="H36" s="126">
        <f t="shared" si="3"/>
        <v>200</v>
      </c>
      <c r="I36" s="98">
        <v>200</v>
      </c>
      <c r="J36" s="98"/>
      <c r="K36" s="98"/>
      <c r="L36" s="96"/>
      <c r="M36" s="98">
        <f t="shared" si="4"/>
        <v>200</v>
      </c>
      <c r="N36" s="96">
        <f t="shared" si="5"/>
        <v>0</v>
      </c>
      <c r="O36" s="96"/>
      <c r="P36" s="96">
        <f t="shared" si="6"/>
        <v>0</v>
      </c>
      <c r="S36" s="38"/>
      <c r="T36" s="38"/>
      <c r="U36" s="324"/>
      <c r="V36" s="325"/>
      <c r="W36" s="326"/>
      <c r="X36" s="326"/>
      <c r="Y36" s="38"/>
      <c r="Z36" s="38"/>
      <c r="AA36" s="38"/>
      <c r="AB36" s="38"/>
    </row>
    <row r="37" spans="1:28" ht="45" customHeight="1" hidden="1">
      <c r="A37" s="1"/>
      <c r="B37" s="5"/>
      <c r="C37" s="119"/>
      <c r="D37" s="120"/>
      <c r="E37" s="121"/>
      <c r="F37" s="98"/>
      <c r="G37" s="98"/>
      <c r="H37" s="126">
        <f t="shared" si="3"/>
        <v>0</v>
      </c>
      <c r="I37" s="98"/>
      <c r="J37" s="98"/>
      <c r="K37" s="98"/>
      <c r="L37" s="96"/>
      <c r="M37" s="98"/>
      <c r="N37" s="96"/>
      <c r="O37" s="96"/>
      <c r="P37" s="96"/>
      <c r="S37" s="38"/>
      <c r="T37" s="38"/>
      <c r="U37" s="324"/>
      <c r="V37" s="325"/>
      <c r="W37" s="326"/>
      <c r="X37" s="326"/>
      <c r="Y37" s="38"/>
      <c r="Z37" s="38"/>
      <c r="AA37" s="38"/>
      <c r="AB37" s="38"/>
    </row>
    <row r="38" spans="1:28" ht="27.75" customHeight="1" hidden="1">
      <c r="A38" s="1"/>
      <c r="B38" s="5"/>
      <c r="C38" s="311"/>
      <c r="D38" s="312"/>
      <c r="E38" s="313"/>
      <c r="F38" s="98"/>
      <c r="G38" s="98"/>
      <c r="H38" s="126">
        <f t="shared" si="3"/>
        <v>0</v>
      </c>
      <c r="I38" s="99"/>
      <c r="J38" s="99"/>
      <c r="K38" s="99">
        <v>24982</v>
      </c>
      <c r="L38" s="96"/>
      <c r="M38" s="98"/>
      <c r="N38" s="96"/>
      <c r="O38" s="96">
        <f>L38-G38</f>
        <v>0</v>
      </c>
      <c r="P38" s="96">
        <f>M38-H38</f>
        <v>0</v>
      </c>
      <c r="S38" s="38"/>
      <c r="T38" s="38"/>
      <c r="U38" s="324"/>
      <c r="V38" s="325"/>
      <c r="W38" s="326"/>
      <c r="X38" s="326"/>
      <c r="Y38" s="38"/>
      <c r="Z38" s="38"/>
      <c r="AA38" s="38"/>
      <c r="AB38" s="38"/>
    </row>
    <row r="39" spans="1:28" ht="56.25" customHeight="1">
      <c r="A39" s="1"/>
      <c r="B39" s="278" t="s">
        <v>193</v>
      </c>
      <c r="C39" s="279"/>
      <c r="D39" s="279"/>
      <c r="E39" s="279"/>
      <c r="F39" s="279"/>
      <c r="G39" s="279"/>
      <c r="H39" s="279"/>
      <c r="I39" s="279"/>
      <c r="J39" s="279"/>
      <c r="K39" s="279"/>
      <c r="L39" s="279"/>
      <c r="M39" s="279"/>
      <c r="N39" s="279"/>
      <c r="O39" s="279"/>
      <c r="P39" s="280"/>
      <c r="S39" s="38"/>
      <c r="T39" s="38"/>
      <c r="U39" s="324"/>
      <c r="V39" s="325"/>
      <c r="W39" s="326"/>
      <c r="X39" s="326"/>
      <c r="Y39" s="38"/>
      <c r="Z39" s="38"/>
      <c r="AA39" s="38"/>
      <c r="AB39" s="38"/>
    </row>
    <row r="40" spans="1:28" ht="20.25" customHeight="1">
      <c r="A40" s="1"/>
      <c r="B40" s="68">
        <v>3</v>
      </c>
      <c r="C40" s="307" t="s">
        <v>50</v>
      </c>
      <c r="D40" s="308"/>
      <c r="E40" s="308"/>
      <c r="F40" s="308"/>
      <c r="G40" s="308"/>
      <c r="H40" s="308"/>
      <c r="I40" s="308"/>
      <c r="J40" s="308"/>
      <c r="K40" s="308"/>
      <c r="L40" s="308"/>
      <c r="M40" s="308"/>
      <c r="N40" s="308"/>
      <c r="O40" s="308"/>
      <c r="P40" s="308"/>
      <c r="S40" s="38"/>
      <c r="T40" s="38"/>
      <c r="U40" s="324"/>
      <c r="V40" s="325"/>
      <c r="W40" s="326"/>
      <c r="X40" s="326"/>
      <c r="Y40" s="38"/>
      <c r="Z40" s="38"/>
      <c r="AA40" s="38"/>
      <c r="AB40" s="38"/>
    </row>
    <row r="41" spans="1:28" ht="15.75" customHeight="1">
      <c r="A41" s="1"/>
      <c r="B41" s="34"/>
      <c r="C41" s="256" t="s">
        <v>190</v>
      </c>
      <c r="D41" s="257"/>
      <c r="E41" s="258"/>
      <c r="F41" s="179">
        <v>1206</v>
      </c>
      <c r="G41" s="179"/>
      <c r="H41" s="179">
        <v>1206</v>
      </c>
      <c r="I41" s="179">
        <v>1206</v>
      </c>
      <c r="J41" s="179"/>
      <c r="K41" s="179"/>
      <c r="L41" s="179"/>
      <c r="M41" s="179">
        <v>1206</v>
      </c>
      <c r="N41" s="179"/>
      <c r="O41" s="179"/>
      <c r="P41" s="179"/>
      <c r="S41" s="38"/>
      <c r="T41" s="38"/>
      <c r="U41" s="180"/>
      <c r="V41" s="181"/>
      <c r="W41" s="182"/>
      <c r="X41" s="182"/>
      <c r="Y41" s="38"/>
      <c r="Z41" s="38"/>
      <c r="AA41" s="38"/>
      <c r="AB41" s="38"/>
    </row>
    <row r="42" spans="1:28" ht="15" customHeight="1">
      <c r="A42" s="1"/>
      <c r="B42" s="101"/>
      <c r="C42" s="314" t="s">
        <v>182</v>
      </c>
      <c r="D42" s="315"/>
      <c r="E42" s="316"/>
      <c r="F42" s="103">
        <v>169</v>
      </c>
      <c r="G42" s="90"/>
      <c r="H42" s="106">
        <f>F42+G42</f>
        <v>169</v>
      </c>
      <c r="I42" s="259">
        <v>169</v>
      </c>
      <c r="J42" s="259"/>
      <c r="K42" s="122"/>
      <c r="L42" s="122"/>
      <c r="M42" s="148">
        <f>I42</f>
        <v>169</v>
      </c>
      <c r="N42" s="147">
        <f>I42-F42</f>
        <v>0</v>
      </c>
      <c r="O42" s="147"/>
      <c r="P42" s="147">
        <f>N42</f>
        <v>0</v>
      </c>
      <c r="Q42" s="67"/>
      <c r="R42" s="67"/>
      <c r="S42" s="67"/>
      <c r="U42" s="38"/>
      <c r="V42" s="38"/>
      <c r="W42" s="38"/>
      <c r="X42" s="38"/>
      <c r="Y42" s="38"/>
      <c r="Z42" s="38"/>
      <c r="AA42" s="38"/>
      <c r="AB42" s="38"/>
    </row>
    <row r="43" spans="1:28" ht="15" customHeight="1">
      <c r="A43" s="1"/>
      <c r="B43" s="101"/>
      <c r="C43" s="300" t="s">
        <v>183</v>
      </c>
      <c r="D43" s="301"/>
      <c r="E43" s="302"/>
      <c r="F43" s="103">
        <v>106</v>
      </c>
      <c r="G43" s="90"/>
      <c r="H43" s="106">
        <v>106</v>
      </c>
      <c r="I43" s="164">
        <v>106</v>
      </c>
      <c r="J43" s="164"/>
      <c r="K43" s="122"/>
      <c r="L43" s="122"/>
      <c r="M43" s="148">
        <v>106</v>
      </c>
      <c r="N43" s="147">
        <f aca="true" t="shared" si="7" ref="N43:N53">I43-F43</f>
        <v>0</v>
      </c>
      <c r="O43" s="147"/>
      <c r="P43" s="147">
        <f aca="true" t="shared" si="8" ref="P43:P52">N43</f>
        <v>0</v>
      </c>
      <c r="Q43" s="67"/>
      <c r="R43" s="67"/>
      <c r="S43" s="67"/>
      <c r="U43" s="38"/>
      <c r="V43" s="38"/>
      <c r="W43" s="38"/>
      <c r="X43" s="38"/>
      <c r="Y43" s="38"/>
      <c r="Z43" s="38"/>
      <c r="AA43" s="38"/>
      <c r="AB43" s="38"/>
    </row>
    <row r="44" spans="1:28" ht="21" customHeight="1" hidden="1">
      <c r="A44" s="1"/>
      <c r="B44" s="5"/>
      <c r="C44" s="300"/>
      <c r="D44" s="301"/>
      <c r="E44" s="302"/>
      <c r="F44" s="104"/>
      <c r="G44" s="89"/>
      <c r="H44" s="106"/>
      <c r="I44" s="259"/>
      <c r="J44" s="259"/>
      <c r="K44" s="123"/>
      <c r="L44" s="123"/>
      <c r="M44" s="148"/>
      <c r="N44" s="147"/>
      <c r="O44" s="147"/>
      <c r="P44" s="147"/>
      <c r="U44" s="331"/>
      <c r="V44" s="331"/>
      <c r="W44" s="38"/>
      <c r="X44" s="38"/>
      <c r="Y44" s="38"/>
      <c r="Z44" s="38"/>
      <c r="AA44" s="38"/>
      <c r="AB44" s="38"/>
    </row>
    <row r="45" spans="1:28" ht="16.5" customHeight="1" hidden="1">
      <c r="A45" s="1"/>
      <c r="B45" s="5"/>
      <c r="C45" s="300"/>
      <c r="D45" s="301"/>
      <c r="E45" s="302"/>
      <c r="F45" s="102"/>
      <c r="G45" s="102"/>
      <c r="H45" s="100"/>
      <c r="I45" s="259"/>
      <c r="J45" s="259"/>
      <c r="K45" s="113"/>
      <c r="L45" s="149"/>
      <c r="M45" s="148"/>
      <c r="N45" s="147"/>
      <c r="O45" s="147"/>
      <c r="P45" s="147"/>
      <c r="U45" s="331"/>
      <c r="V45" s="331"/>
      <c r="W45" s="38"/>
      <c r="X45" s="38"/>
      <c r="Y45" s="38"/>
      <c r="Z45" s="38"/>
      <c r="AA45" s="38"/>
      <c r="AB45" s="38"/>
    </row>
    <row r="46" spans="1:28" ht="16.5" customHeight="1" hidden="1">
      <c r="A46" s="1"/>
      <c r="B46" s="5"/>
      <c r="C46" s="300"/>
      <c r="D46" s="301"/>
      <c r="E46" s="302"/>
      <c r="F46" s="103"/>
      <c r="G46" s="90"/>
      <c r="H46" s="106"/>
      <c r="I46" s="259"/>
      <c r="J46" s="259"/>
      <c r="K46" s="122"/>
      <c r="L46" s="122"/>
      <c r="M46" s="148"/>
      <c r="N46" s="147"/>
      <c r="O46" s="147"/>
      <c r="P46" s="147"/>
      <c r="U46" s="331"/>
      <c r="V46" s="331"/>
      <c r="W46" s="38"/>
      <c r="X46" s="38"/>
      <c r="Y46" s="38"/>
      <c r="Z46" s="38"/>
      <c r="AA46" s="38"/>
      <c r="AB46" s="38"/>
    </row>
    <row r="47" spans="1:28" ht="20.25" customHeight="1">
      <c r="A47" s="1"/>
      <c r="B47" s="5"/>
      <c r="C47" s="300" t="s">
        <v>153</v>
      </c>
      <c r="D47" s="301"/>
      <c r="E47" s="302"/>
      <c r="F47" s="189">
        <v>371.3</v>
      </c>
      <c r="G47" s="173"/>
      <c r="H47" s="168">
        <v>371.3</v>
      </c>
      <c r="I47" s="333">
        <v>373</v>
      </c>
      <c r="J47" s="333"/>
      <c r="K47" s="190"/>
      <c r="L47" s="190"/>
      <c r="M47" s="191">
        <f aca="true" t="shared" si="9" ref="M47:M53">I47</f>
        <v>373</v>
      </c>
      <c r="N47" s="192">
        <f t="shared" si="7"/>
        <v>1.6999999999999886</v>
      </c>
      <c r="O47" s="192"/>
      <c r="P47" s="192">
        <f>N47</f>
        <v>1.6999999999999886</v>
      </c>
      <c r="U47" s="331"/>
      <c r="V47" s="331"/>
      <c r="W47" s="38"/>
      <c r="X47" s="38"/>
      <c r="Y47" s="38"/>
      <c r="Z47" s="38"/>
      <c r="AA47" s="38"/>
      <c r="AB47" s="38"/>
    </row>
    <row r="48" spans="1:28" ht="12.75" customHeight="1">
      <c r="A48" s="1"/>
      <c r="B48" s="5"/>
      <c r="C48" s="300" t="s">
        <v>154</v>
      </c>
      <c r="D48" s="301"/>
      <c r="E48" s="302"/>
      <c r="F48" s="105">
        <v>12</v>
      </c>
      <c r="G48" s="105"/>
      <c r="H48" s="105">
        <v>12</v>
      </c>
      <c r="I48" s="259">
        <v>3</v>
      </c>
      <c r="J48" s="259"/>
      <c r="K48" s="113"/>
      <c r="L48" s="149"/>
      <c r="M48" s="148">
        <f t="shared" si="9"/>
        <v>3</v>
      </c>
      <c r="N48" s="147">
        <f t="shared" si="7"/>
        <v>-9</v>
      </c>
      <c r="O48" s="147"/>
      <c r="P48" s="147">
        <f t="shared" si="8"/>
        <v>-9</v>
      </c>
      <c r="U48" s="330"/>
      <c r="V48" s="330"/>
      <c r="W48" s="38"/>
      <c r="X48" s="38"/>
      <c r="Y48" s="38"/>
      <c r="Z48" s="38"/>
      <c r="AA48" s="38"/>
      <c r="AB48" s="38"/>
    </row>
    <row r="49" spans="1:28" ht="16.5" customHeight="1">
      <c r="A49" s="1"/>
      <c r="B49" s="5"/>
      <c r="C49" s="300" t="s">
        <v>155</v>
      </c>
      <c r="D49" s="301"/>
      <c r="E49" s="302"/>
      <c r="F49" s="103">
        <v>200</v>
      </c>
      <c r="G49" s="127"/>
      <c r="H49" s="105">
        <f>F49</f>
        <v>200</v>
      </c>
      <c r="I49" s="259">
        <v>174</v>
      </c>
      <c r="J49" s="259"/>
      <c r="K49" s="122"/>
      <c r="L49" s="122"/>
      <c r="M49" s="148">
        <f t="shared" si="9"/>
        <v>174</v>
      </c>
      <c r="N49" s="147">
        <f t="shared" si="7"/>
        <v>-26</v>
      </c>
      <c r="O49" s="147"/>
      <c r="P49" s="147">
        <f t="shared" si="8"/>
        <v>-26</v>
      </c>
      <c r="U49" s="330"/>
      <c r="V49" s="330"/>
      <c r="W49" s="38"/>
      <c r="X49" s="38"/>
      <c r="Y49" s="38"/>
      <c r="Z49" s="38"/>
      <c r="AA49" s="38"/>
      <c r="AB49" s="38"/>
    </row>
    <row r="50" spans="1:28" ht="16.5" customHeight="1">
      <c r="A50" s="1"/>
      <c r="B50" s="5"/>
      <c r="C50" s="300" t="s">
        <v>156</v>
      </c>
      <c r="D50" s="301"/>
      <c r="E50" s="302"/>
      <c r="F50" s="104">
        <v>701</v>
      </c>
      <c r="G50" s="128"/>
      <c r="H50" s="105">
        <f>F50</f>
        <v>701</v>
      </c>
      <c r="I50" s="259">
        <v>989</v>
      </c>
      <c r="J50" s="259"/>
      <c r="K50" s="123"/>
      <c r="L50" s="123"/>
      <c r="M50" s="148">
        <f t="shared" si="9"/>
        <v>989</v>
      </c>
      <c r="N50" s="147">
        <f t="shared" si="7"/>
        <v>288</v>
      </c>
      <c r="O50" s="147"/>
      <c r="P50" s="147">
        <f t="shared" si="8"/>
        <v>288</v>
      </c>
      <c r="U50" s="330"/>
      <c r="V50" s="330"/>
      <c r="W50" s="38"/>
      <c r="X50" s="38"/>
      <c r="Y50" s="38"/>
      <c r="Z50" s="38"/>
      <c r="AA50" s="38"/>
      <c r="AB50" s="38"/>
    </row>
    <row r="51" spans="1:28" ht="33" customHeight="1">
      <c r="A51" s="1"/>
      <c r="B51" s="5"/>
      <c r="C51" s="327" t="s">
        <v>184</v>
      </c>
      <c r="D51" s="328"/>
      <c r="E51" s="329"/>
      <c r="F51" s="105">
        <v>4515</v>
      </c>
      <c r="G51" s="105"/>
      <c r="H51" s="105">
        <f>F51</f>
        <v>4515</v>
      </c>
      <c r="I51" s="259">
        <v>4515</v>
      </c>
      <c r="J51" s="259"/>
      <c r="K51" s="113"/>
      <c r="L51" s="149"/>
      <c r="M51" s="148">
        <f t="shared" si="9"/>
        <v>4515</v>
      </c>
      <c r="N51" s="147">
        <f t="shared" si="7"/>
        <v>0</v>
      </c>
      <c r="O51" s="147"/>
      <c r="P51" s="147">
        <f t="shared" si="8"/>
        <v>0</v>
      </c>
      <c r="U51" s="330"/>
      <c r="V51" s="330"/>
      <c r="W51" s="38"/>
      <c r="X51" s="38"/>
      <c r="Y51" s="38"/>
      <c r="Z51" s="38"/>
      <c r="AA51" s="38"/>
      <c r="AB51" s="38"/>
    </row>
    <row r="52" spans="1:28" ht="18.75" customHeight="1">
      <c r="A52" s="1"/>
      <c r="B52" s="5"/>
      <c r="C52" s="247" t="s">
        <v>191</v>
      </c>
      <c r="D52" s="248"/>
      <c r="E52" s="249"/>
      <c r="F52" s="103">
        <v>3940</v>
      </c>
      <c r="G52" s="127"/>
      <c r="H52" s="105">
        <v>3940</v>
      </c>
      <c r="I52" s="260">
        <v>357</v>
      </c>
      <c r="J52" s="261"/>
      <c r="K52" s="193"/>
      <c r="L52" s="193"/>
      <c r="M52" s="194">
        <f t="shared" si="9"/>
        <v>357</v>
      </c>
      <c r="N52" s="195">
        <f t="shared" si="7"/>
        <v>-3583</v>
      </c>
      <c r="O52" s="195"/>
      <c r="P52" s="195">
        <f t="shared" si="8"/>
        <v>-3583</v>
      </c>
      <c r="U52" s="330"/>
      <c r="V52" s="330"/>
      <c r="W52" s="38"/>
      <c r="X52" s="38"/>
      <c r="Y52" s="38"/>
      <c r="Z52" s="38"/>
      <c r="AA52" s="38"/>
      <c r="AB52" s="38"/>
    </row>
    <row r="53" spans="1:28" ht="29.25" customHeight="1">
      <c r="A53" s="1"/>
      <c r="B53" s="5"/>
      <c r="C53" s="247" t="s">
        <v>192</v>
      </c>
      <c r="D53" s="248"/>
      <c r="E53" s="249"/>
      <c r="F53" s="104">
        <v>2573</v>
      </c>
      <c r="G53" s="89"/>
      <c r="H53" s="106">
        <v>2573</v>
      </c>
      <c r="I53" s="259">
        <v>3943</v>
      </c>
      <c r="J53" s="259"/>
      <c r="K53" s="123"/>
      <c r="L53" s="123"/>
      <c r="M53" s="148">
        <f t="shared" si="9"/>
        <v>3943</v>
      </c>
      <c r="N53" s="147">
        <f t="shared" si="7"/>
        <v>1370</v>
      </c>
      <c r="O53" s="147"/>
      <c r="P53" s="147">
        <f>N53</f>
        <v>1370</v>
      </c>
      <c r="U53" s="330"/>
      <c r="V53" s="330"/>
      <c r="W53" s="38"/>
      <c r="X53" s="38"/>
      <c r="Y53" s="38"/>
      <c r="Z53" s="38"/>
      <c r="AA53" s="38"/>
      <c r="AB53" s="38"/>
    </row>
    <row r="54" spans="1:28" ht="27" customHeight="1">
      <c r="A54" s="1"/>
      <c r="B54" s="5"/>
      <c r="C54" s="276" t="s">
        <v>157</v>
      </c>
      <c r="D54" s="277"/>
      <c r="E54" s="277"/>
      <c r="F54" s="105">
        <v>183.8</v>
      </c>
      <c r="G54" s="20"/>
      <c r="H54" s="106">
        <f>F54+G54</f>
        <v>183.8</v>
      </c>
      <c r="I54" s="105">
        <v>418</v>
      </c>
      <c r="J54" s="87"/>
      <c r="K54" s="87"/>
      <c r="L54" s="87"/>
      <c r="M54" s="105">
        <v>308</v>
      </c>
      <c r="N54" s="96">
        <f>I54-F54</f>
        <v>234.2</v>
      </c>
      <c r="O54" s="96">
        <f>J54-G54</f>
        <v>0</v>
      </c>
      <c r="P54" s="96">
        <f>M54-H54</f>
        <v>124.19999999999999</v>
      </c>
      <c r="U54" s="330" t="s">
        <v>157</v>
      </c>
      <c r="V54" s="330"/>
      <c r="W54" s="38"/>
      <c r="X54" s="38"/>
      <c r="Y54" s="38"/>
      <c r="Z54" s="38"/>
      <c r="AA54" s="38"/>
      <c r="AB54" s="38"/>
    </row>
    <row r="55" spans="3:28" ht="12.75">
      <c r="C55" s="37" t="s">
        <v>62</v>
      </c>
      <c r="U55" s="330"/>
      <c r="V55" s="330"/>
      <c r="W55" s="38"/>
      <c r="X55" s="38"/>
      <c r="Y55" s="38"/>
      <c r="Z55" s="38"/>
      <c r="AA55" s="38"/>
      <c r="AB55" s="38"/>
    </row>
    <row r="56" spans="2:28" ht="58.5" customHeight="1">
      <c r="B56" s="268" t="s">
        <v>194</v>
      </c>
      <c r="C56" s="269"/>
      <c r="D56" s="269"/>
      <c r="E56" s="269"/>
      <c r="F56" s="269"/>
      <c r="G56" s="269"/>
      <c r="H56" s="269"/>
      <c r="I56" s="269"/>
      <c r="J56" s="269"/>
      <c r="K56" s="269"/>
      <c r="L56" s="269"/>
      <c r="M56" s="269"/>
      <c r="N56" s="269"/>
      <c r="O56" s="269"/>
      <c r="P56" s="270"/>
      <c r="U56" s="38"/>
      <c r="V56" s="38"/>
      <c r="W56" s="38"/>
      <c r="X56" s="38"/>
      <c r="Y56" s="38"/>
      <c r="Z56" s="321"/>
      <c r="AA56" s="321"/>
      <c r="AB56" s="321"/>
    </row>
    <row r="57" spans="2:28" ht="12.75" customHeight="1">
      <c r="B57" s="68">
        <v>4</v>
      </c>
      <c r="C57" s="307" t="s">
        <v>122</v>
      </c>
      <c r="D57" s="308"/>
      <c r="E57" s="308"/>
      <c r="F57" s="308"/>
      <c r="G57" s="308"/>
      <c r="H57" s="308"/>
      <c r="I57" s="308"/>
      <c r="J57" s="308"/>
      <c r="K57" s="308"/>
      <c r="L57" s="308"/>
      <c r="M57" s="308"/>
      <c r="N57" s="308"/>
      <c r="O57" s="308"/>
      <c r="P57" s="308"/>
      <c r="U57" s="38"/>
      <c r="V57" s="38"/>
      <c r="W57" s="38"/>
      <c r="X57" s="38"/>
      <c r="Y57" s="38"/>
      <c r="Z57" s="321"/>
      <c r="AA57" s="321"/>
      <c r="AB57" s="321"/>
    </row>
    <row r="58" spans="2:28" ht="24" customHeight="1">
      <c r="B58" s="5"/>
      <c r="C58" s="241" t="s">
        <v>158</v>
      </c>
      <c r="D58" s="242"/>
      <c r="E58" s="243"/>
      <c r="F58" s="168">
        <v>100</v>
      </c>
      <c r="G58" s="168"/>
      <c r="H58" s="168">
        <f aca="true" t="shared" si="10" ref="H58:H65">F58+G58</f>
        <v>100</v>
      </c>
      <c r="I58" s="168">
        <v>150</v>
      </c>
      <c r="J58" s="169">
        <v>82.54945054945055</v>
      </c>
      <c r="K58" s="169"/>
      <c r="L58" s="169"/>
      <c r="M58" s="170">
        <f>I58</f>
        <v>150</v>
      </c>
      <c r="N58" s="174">
        <f>I58-F58</f>
        <v>50</v>
      </c>
      <c r="O58" s="174"/>
      <c r="P58" s="174">
        <f>N58</f>
        <v>50</v>
      </c>
      <c r="U58" s="38"/>
      <c r="V58" s="38"/>
      <c r="W58" s="38"/>
      <c r="X58" s="38"/>
      <c r="Y58" s="38"/>
      <c r="Z58" s="321"/>
      <c r="AA58" s="321"/>
      <c r="AB58" s="321"/>
    </row>
    <row r="59" spans="2:28" ht="21" customHeight="1">
      <c r="B59" s="101"/>
      <c r="C59" s="241" t="s">
        <v>159</v>
      </c>
      <c r="D59" s="242"/>
      <c r="E59" s="243"/>
      <c r="F59" s="168">
        <f>F58</f>
        <v>100</v>
      </c>
      <c r="G59" s="171"/>
      <c r="H59" s="168">
        <f t="shared" si="10"/>
        <v>100</v>
      </c>
      <c r="I59" s="168">
        <f>H59</f>
        <v>100</v>
      </c>
      <c r="J59" s="168">
        <f aca="true" t="shared" si="11" ref="J59:J65">I59</f>
        <v>100</v>
      </c>
      <c r="K59" s="171"/>
      <c r="L59" s="171"/>
      <c r="M59" s="172">
        <f>I59</f>
        <v>100</v>
      </c>
      <c r="N59" s="174">
        <f aca="true" t="shared" si="12" ref="N59:N65">I59-F59</f>
        <v>0</v>
      </c>
      <c r="O59" s="174"/>
      <c r="P59" s="174">
        <f aca="true" t="shared" si="13" ref="P59:P65">N59</f>
        <v>0</v>
      </c>
      <c r="U59" s="332"/>
      <c r="V59" s="332"/>
      <c r="W59" s="38"/>
      <c r="X59" s="38"/>
      <c r="Y59" s="38"/>
      <c r="Z59" s="321"/>
      <c r="AA59" s="321"/>
      <c r="AB59" s="321"/>
    </row>
    <row r="60" spans="2:28" ht="22.5" customHeight="1">
      <c r="B60" s="5"/>
      <c r="C60" s="241" t="s">
        <v>160</v>
      </c>
      <c r="D60" s="242"/>
      <c r="E60" s="243"/>
      <c r="F60" s="168">
        <f aca="true" t="shared" si="14" ref="F60:F65">F59</f>
        <v>100</v>
      </c>
      <c r="G60" s="173"/>
      <c r="H60" s="168">
        <f t="shared" si="10"/>
        <v>100</v>
      </c>
      <c r="I60" s="168">
        <v>141</v>
      </c>
      <c r="J60" s="168">
        <f t="shared" si="11"/>
        <v>141</v>
      </c>
      <c r="K60" s="173"/>
      <c r="L60" s="173"/>
      <c r="M60" s="172">
        <f aca="true" t="shared" si="15" ref="M60:M65">I60</f>
        <v>141</v>
      </c>
      <c r="N60" s="174">
        <f t="shared" si="12"/>
        <v>41</v>
      </c>
      <c r="O60" s="174"/>
      <c r="P60" s="174">
        <f t="shared" si="13"/>
        <v>41</v>
      </c>
      <c r="U60" s="332"/>
      <c r="V60" s="332"/>
      <c r="W60" s="38"/>
      <c r="X60" s="38"/>
      <c r="Y60" s="38"/>
      <c r="Z60" s="321"/>
      <c r="AA60" s="321"/>
      <c r="AB60" s="321"/>
    </row>
    <row r="61" spans="2:28" ht="39.75" customHeight="1">
      <c r="B61" s="5"/>
      <c r="C61" s="241" t="s">
        <v>161</v>
      </c>
      <c r="D61" s="242"/>
      <c r="E61" s="243"/>
      <c r="F61" s="168">
        <f t="shared" si="14"/>
        <v>100</v>
      </c>
      <c r="G61" s="168"/>
      <c r="H61" s="168">
        <f t="shared" si="10"/>
        <v>100</v>
      </c>
      <c r="I61" s="168">
        <v>100</v>
      </c>
      <c r="J61" s="168">
        <f t="shared" si="11"/>
        <v>100</v>
      </c>
      <c r="K61" s="169"/>
      <c r="L61" s="169"/>
      <c r="M61" s="172">
        <f t="shared" si="15"/>
        <v>100</v>
      </c>
      <c r="N61" s="174">
        <f t="shared" si="12"/>
        <v>0</v>
      </c>
      <c r="O61" s="174"/>
      <c r="P61" s="174">
        <f t="shared" si="13"/>
        <v>0</v>
      </c>
      <c r="U61" s="332"/>
      <c r="V61" s="332"/>
      <c r="W61" s="38"/>
      <c r="X61" s="38"/>
      <c r="Y61" s="38"/>
      <c r="Z61" s="321"/>
      <c r="AA61" s="321"/>
      <c r="AB61" s="321"/>
    </row>
    <row r="62" spans="2:28" ht="32.25" customHeight="1">
      <c r="B62" s="5"/>
      <c r="C62" s="241" t="s">
        <v>162</v>
      </c>
      <c r="D62" s="242"/>
      <c r="E62" s="243"/>
      <c r="F62" s="168">
        <f t="shared" si="14"/>
        <v>100</v>
      </c>
      <c r="G62" s="171"/>
      <c r="H62" s="168">
        <f t="shared" si="10"/>
        <v>100</v>
      </c>
      <c r="I62" s="168">
        <v>9</v>
      </c>
      <c r="J62" s="168">
        <f t="shared" si="11"/>
        <v>9</v>
      </c>
      <c r="K62" s="171"/>
      <c r="L62" s="171"/>
      <c r="M62" s="172">
        <f t="shared" si="15"/>
        <v>9</v>
      </c>
      <c r="N62" s="174">
        <f t="shared" si="12"/>
        <v>-91</v>
      </c>
      <c r="O62" s="174"/>
      <c r="P62" s="174">
        <f t="shared" si="13"/>
        <v>-91</v>
      </c>
      <c r="U62" s="332"/>
      <c r="V62" s="332"/>
      <c r="W62" s="38"/>
      <c r="X62" s="38"/>
      <c r="Y62" s="38"/>
      <c r="Z62" s="321"/>
      <c r="AA62" s="321"/>
      <c r="AB62" s="321"/>
    </row>
    <row r="63" spans="2:28" ht="45.75" customHeight="1">
      <c r="B63" s="5"/>
      <c r="C63" s="241" t="s">
        <v>163</v>
      </c>
      <c r="D63" s="242"/>
      <c r="E63" s="243"/>
      <c r="F63" s="168">
        <f t="shared" si="14"/>
        <v>100</v>
      </c>
      <c r="G63" s="173"/>
      <c r="H63" s="168">
        <f t="shared" si="10"/>
        <v>100</v>
      </c>
      <c r="I63" s="168">
        <v>100</v>
      </c>
      <c r="J63" s="168">
        <f t="shared" si="11"/>
        <v>100</v>
      </c>
      <c r="K63" s="173"/>
      <c r="L63" s="173"/>
      <c r="M63" s="172">
        <f t="shared" si="15"/>
        <v>100</v>
      </c>
      <c r="N63" s="174">
        <f t="shared" si="12"/>
        <v>0</v>
      </c>
      <c r="O63" s="174"/>
      <c r="P63" s="174">
        <f t="shared" si="13"/>
        <v>0</v>
      </c>
      <c r="U63" s="332"/>
      <c r="V63" s="332"/>
      <c r="W63" s="38"/>
      <c r="X63" s="38"/>
      <c r="Y63" s="38"/>
      <c r="Z63" s="321"/>
      <c r="AA63" s="321"/>
      <c r="AB63" s="321"/>
    </row>
    <row r="64" spans="2:28" s="53" customFormat="1" ht="29.25" customHeight="1">
      <c r="B64" s="5"/>
      <c r="C64" s="241" t="s">
        <v>164</v>
      </c>
      <c r="D64" s="242"/>
      <c r="E64" s="243"/>
      <c r="F64" s="168">
        <f t="shared" si="14"/>
        <v>100</v>
      </c>
      <c r="G64" s="168"/>
      <c r="H64" s="168">
        <f t="shared" si="10"/>
        <v>100</v>
      </c>
      <c r="I64" s="168">
        <v>227</v>
      </c>
      <c r="J64" s="168">
        <f t="shared" si="11"/>
        <v>227</v>
      </c>
      <c r="K64" s="169"/>
      <c r="L64" s="169"/>
      <c r="M64" s="172">
        <f t="shared" si="15"/>
        <v>227</v>
      </c>
      <c r="N64" s="174">
        <f t="shared" si="12"/>
        <v>127</v>
      </c>
      <c r="O64" s="174"/>
      <c r="P64" s="174">
        <f t="shared" si="13"/>
        <v>127</v>
      </c>
      <c r="U64" s="332"/>
      <c r="V64" s="332"/>
      <c r="W64" s="151"/>
      <c r="X64" s="151"/>
      <c r="Y64" s="151"/>
      <c r="Z64" s="151"/>
      <c r="AA64" s="151"/>
      <c r="AB64" s="151"/>
    </row>
    <row r="65" spans="2:28" ht="18.75" customHeight="1">
      <c r="B65" s="5"/>
      <c r="C65" s="241" t="s">
        <v>165</v>
      </c>
      <c r="D65" s="242"/>
      <c r="E65" s="243"/>
      <c r="F65" s="168">
        <f t="shared" si="14"/>
        <v>100</v>
      </c>
      <c r="G65" s="171"/>
      <c r="H65" s="168">
        <f t="shared" si="10"/>
        <v>100</v>
      </c>
      <c r="I65" s="168">
        <v>100</v>
      </c>
      <c r="J65" s="168">
        <f t="shared" si="11"/>
        <v>100</v>
      </c>
      <c r="K65" s="171"/>
      <c r="L65" s="171"/>
      <c r="M65" s="172">
        <f t="shared" si="15"/>
        <v>100</v>
      </c>
      <c r="N65" s="174">
        <f t="shared" si="12"/>
        <v>0</v>
      </c>
      <c r="O65" s="174"/>
      <c r="P65" s="174">
        <f t="shared" si="13"/>
        <v>0</v>
      </c>
      <c r="U65" s="332"/>
      <c r="V65" s="332"/>
      <c r="W65" s="38"/>
      <c r="X65" s="38"/>
      <c r="Y65" s="38"/>
      <c r="Z65" s="38"/>
      <c r="AA65" s="38"/>
      <c r="AB65" s="38"/>
    </row>
    <row r="66" spans="2:28" ht="18.75" customHeight="1">
      <c r="B66" s="335" t="s">
        <v>166</v>
      </c>
      <c r="C66" s="336"/>
      <c r="D66" s="336"/>
      <c r="E66" s="336"/>
      <c r="F66" s="336"/>
      <c r="G66" s="336"/>
      <c r="H66" s="336"/>
      <c r="I66" s="336"/>
      <c r="J66" s="336"/>
      <c r="K66" s="336"/>
      <c r="L66" s="336"/>
      <c r="M66" s="336"/>
      <c r="N66" s="336"/>
      <c r="O66" s="336"/>
      <c r="P66" s="337"/>
      <c r="U66" s="150"/>
      <c r="V66" s="150"/>
      <c r="W66" s="38"/>
      <c r="X66" s="38"/>
      <c r="Y66" s="38"/>
      <c r="Z66" s="38"/>
      <c r="AA66" s="38"/>
      <c r="AB66" s="38"/>
    </row>
    <row r="67" spans="2:28" ht="13.5" customHeight="1">
      <c r="B67" s="281" t="str">
        <f>'5.1.'!C23</f>
        <v>Поліпшення матеріально-технічної бази департаменту соціальної політики</v>
      </c>
      <c r="C67" s="282"/>
      <c r="D67" s="282"/>
      <c r="E67" s="282"/>
      <c r="F67" s="282"/>
      <c r="G67" s="282"/>
      <c r="H67" s="282"/>
      <c r="I67" s="282"/>
      <c r="J67" s="282"/>
      <c r="K67" s="282"/>
      <c r="L67" s="282"/>
      <c r="M67" s="282"/>
      <c r="N67" s="282"/>
      <c r="O67" s="282"/>
      <c r="P67" s="283"/>
      <c r="U67" s="150"/>
      <c r="V67" s="150"/>
      <c r="W67" s="38"/>
      <c r="X67" s="38"/>
      <c r="Y67" s="38"/>
      <c r="Z67" s="38"/>
      <c r="AA67" s="38"/>
      <c r="AB67" s="38"/>
    </row>
    <row r="68" spans="2:28" ht="12.75">
      <c r="B68" s="129" t="s">
        <v>54</v>
      </c>
      <c r="C68" s="320" t="s">
        <v>53</v>
      </c>
      <c r="D68" s="320"/>
      <c r="E68" s="320"/>
      <c r="F68" s="130"/>
      <c r="G68" s="130"/>
      <c r="H68" s="131" t="s">
        <v>49</v>
      </c>
      <c r="I68" s="132"/>
      <c r="J68" s="132"/>
      <c r="K68" s="132"/>
      <c r="L68" s="132"/>
      <c r="M68" s="132"/>
      <c r="N68" s="133"/>
      <c r="O68" s="133"/>
      <c r="P68" s="133"/>
      <c r="U68" s="332"/>
      <c r="V68" s="332"/>
      <c r="W68" s="38"/>
      <c r="X68" s="38"/>
      <c r="Y68" s="38"/>
      <c r="Z68" s="38"/>
      <c r="AA68" s="38"/>
      <c r="AB68" s="38"/>
    </row>
    <row r="69" spans="2:28" ht="30.75" customHeight="1">
      <c r="B69" s="129"/>
      <c r="C69" s="319" t="s">
        <v>167</v>
      </c>
      <c r="D69" s="319"/>
      <c r="E69" s="319"/>
      <c r="F69" s="136"/>
      <c r="G69" s="196">
        <f>1224734.53/1000</f>
        <v>1224.73453</v>
      </c>
      <c r="H69" s="196">
        <f>G69</f>
        <v>1224.73453</v>
      </c>
      <c r="I69" s="196"/>
      <c r="J69" s="196"/>
      <c r="K69" s="196"/>
      <c r="L69" s="196">
        <v>1017.97682</v>
      </c>
      <c r="M69" s="196">
        <f>L69</f>
        <v>1017.97682</v>
      </c>
      <c r="N69" s="133"/>
      <c r="O69" s="139">
        <f>L69-G69</f>
        <v>-206.75770999999997</v>
      </c>
      <c r="P69" s="139">
        <f>M69-H69</f>
        <v>-206.75770999999997</v>
      </c>
      <c r="U69" s="38"/>
      <c r="V69" s="38"/>
      <c r="W69" s="38"/>
      <c r="X69" s="38"/>
      <c r="Y69" s="38"/>
      <c r="Z69" s="38"/>
      <c r="AA69" s="38"/>
      <c r="AB69" s="38"/>
    </row>
    <row r="70" spans="2:28" ht="17.25" customHeight="1">
      <c r="B70" s="129"/>
      <c r="C70" s="252" t="s">
        <v>195</v>
      </c>
      <c r="D70" s="253"/>
      <c r="E70" s="254"/>
      <c r="F70" s="136"/>
      <c r="G70" s="134">
        <v>1024</v>
      </c>
      <c r="H70" s="196">
        <f>G70</f>
        <v>1024</v>
      </c>
      <c r="I70" s="196"/>
      <c r="J70" s="196"/>
      <c r="K70" s="196"/>
      <c r="L70" s="196">
        <v>914.26547</v>
      </c>
      <c r="M70" s="196">
        <f>L70</f>
        <v>914.26547</v>
      </c>
      <c r="N70" s="133"/>
      <c r="O70" s="139">
        <f>L70-G70</f>
        <v>-109.73452999999995</v>
      </c>
      <c r="P70" s="139">
        <f>M70-H70</f>
        <v>-109.73452999999995</v>
      </c>
      <c r="U70" s="38"/>
      <c r="V70" s="38"/>
      <c r="W70" s="38"/>
      <c r="X70" s="38"/>
      <c r="Y70" s="38"/>
      <c r="Z70" s="38"/>
      <c r="AA70" s="38"/>
      <c r="AB70" s="38"/>
    </row>
    <row r="71" spans="2:28" ht="30.75" customHeight="1">
      <c r="B71" s="129"/>
      <c r="C71" s="252" t="s">
        <v>196</v>
      </c>
      <c r="D71" s="253"/>
      <c r="E71" s="254"/>
      <c r="F71" s="136"/>
      <c r="G71" s="134">
        <v>109.73453</v>
      </c>
      <c r="H71" s="196">
        <f>G71</f>
        <v>109.73453</v>
      </c>
      <c r="I71" s="196"/>
      <c r="J71" s="196"/>
      <c r="K71" s="196"/>
      <c r="L71" s="196" t="s">
        <v>199</v>
      </c>
      <c r="M71" s="196" t="str">
        <f>L71</f>
        <v>109,734,53</v>
      </c>
      <c r="N71" s="133"/>
      <c r="O71" s="139">
        <v>0</v>
      </c>
      <c r="P71" s="139">
        <v>0</v>
      </c>
      <c r="U71" s="38"/>
      <c r="V71" s="38"/>
      <c r="W71" s="38"/>
      <c r="X71" s="38"/>
      <c r="Y71" s="38"/>
      <c r="Z71" s="38"/>
      <c r="AA71" s="38"/>
      <c r="AB71" s="38"/>
    </row>
    <row r="72" spans="2:16" ht="15.75" customHeight="1">
      <c r="B72" s="129"/>
      <c r="C72" s="252" t="s">
        <v>197</v>
      </c>
      <c r="D72" s="253"/>
      <c r="E72" s="254"/>
      <c r="F72" s="136"/>
      <c r="G72" s="134">
        <v>50</v>
      </c>
      <c r="H72" s="196">
        <f>G72</f>
        <v>50</v>
      </c>
      <c r="I72" s="196"/>
      <c r="J72" s="196"/>
      <c r="K72" s="196"/>
      <c r="L72" s="196">
        <v>0</v>
      </c>
      <c r="M72" s="196">
        <f>L72</f>
        <v>0</v>
      </c>
      <c r="N72" s="133"/>
      <c r="O72" s="139">
        <f>L72-G72</f>
        <v>-50</v>
      </c>
      <c r="P72" s="139">
        <f>M72-H72</f>
        <v>-50</v>
      </c>
    </row>
    <row r="73" spans="2:16" ht="15.75" customHeight="1">
      <c r="B73" s="129"/>
      <c r="C73" s="252" t="s">
        <v>198</v>
      </c>
      <c r="D73" s="253"/>
      <c r="E73" s="254"/>
      <c r="F73" s="136"/>
      <c r="G73" s="134">
        <v>30</v>
      </c>
      <c r="H73" s="135">
        <f aca="true" t="shared" si="16" ref="H73:H81">G73</f>
        <v>30</v>
      </c>
      <c r="I73" s="132"/>
      <c r="J73" s="132"/>
      <c r="K73" s="132"/>
      <c r="L73" s="132">
        <v>0</v>
      </c>
      <c r="M73" s="132">
        <f aca="true" t="shared" si="17" ref="M73:M81">L73</f>
        <v>0</v>
      </c>
      <c r="N73" s="133"/>
      <c r="O73" s="140">
        <f aca="true" t="shared" si="18" ref="O73:P81">L73-G73</f>
        <v>-30</v>
      </c>
      <c r="P73" s="140">
        <f t="shared" si="18"/>
        <v>-30</v>
      </c>
    </row>
    <row r="74" spans="2:16" ht="15.75" customHeight="1">
      <c r="B74" s="129"/>
      <c r="C74" s="252" t="s">
        <v>200</v>
      </c>
      <c r="D74" s="253"/>
      <c r="E74" s="254"/>
      <c r="F74" s="136"/>
      <c r="G74" s="134">
        <v>11</v>
      </c>
      <c r="H74" s="135">
        <f t="shared" si="16"/>
        <v>11</v>
      </c>
      <c r="I74" s="132"/>
      <c r="J74" s="132"/>
      <c r="K74" s="132"/>
      <c r="L74" s="132">
        <v>0</v>
      </c>
      <c r="M74" s="132">
        <f t="shared" si="17"/>
        <v>0</v>
      </c>
      <c r="N74" s="133"/>
      <c r="O74" s="140">
        <f t="shared" si="18"/>
        <v>-11</v>
      </c>
      <c r="P74" s="140">
        <f t="shared" si="18"/>
        <v>-11</v>
      </c>
    </row>
    <row r="75" spans="2:16" ht="15.75">
      <c r="B75" s="129"/>
      <c r="C75" s="251" t="s">
        <v>168</v>
      </c>
      <c r="D75" s="251"/>
      <c r="E75" s="251"/>
      <c r="F75" s="136"/>
      <c r="G75" s="137">
        <v>44</v>
      </c>
      <c r="H75" s="87">
        <f t="shared" si="16"/>
        <v>44</v>
      </c>
      <c r="I75" s="138"/>
      <c r="J75" s="138"/>
      <c r="K75" s="138"/>
      <c r="L75" s="138">
        <v>44</v>
      </c>
      <c r="M75" s="138">
        <f t="shared" si="17"/>
        <v>44</v>
      </c>
      <c r="N75" s="133"/>
      <c r="O75" s="140">
        <f t="shared" si="18"/>
        <v>0</v>
      </c>
      <c r="P75" s="140">
        <f t="shared" si="18"/>
        <v>0</v>
      </c>
    </row>
    <row r="76" spans="2:26" ht="15.75">
      <c r="B76" s="129"/>
      <c r="C76" s="251" t="s">
        <v>169</v>
      </c>
      <c r="D76" s="251"/>
      <c r="E76" s="251"/>
      <c r="F76" s="136"/>
      <c r="G76" s="137">
        <v>44</v>
      </c>
      <c r="H76" s="87">
        <f t="shared" si="16"/>
        <v>44</v>
      </c>
      <c r="I76" s="138"/>
      <c r="J76" s="138"/>
      <c r="K76" s="138"/>
      <c r="L76" s="138">
        <v>44</v>
      </c>
      <c r="M76" s="138">
        <f t="shared" si="17"/>
        <v>44</v>
      </c>
      <c r="N76" s="133"/>
      <c r="O76" s="140">
        <f t="shared" si="18"/>
        <v>0</v>
      </c>
      <c r="P76" s="140">
        <f t="shared" si="18"/>
        <v>0</v>
      </c>
      <c r="W76" s="342"/>
      <c r="X76" s="342"/>
      <c r="Y76" s="344"/>
      <c r="Z76" s="344"/>
    </row>
    <row r="77" spans="2:26" ht="15.75">
      <c r="B77" s="129"/>
      <c r="C77" s="251" t="s">
        <v>170</v>
      </c>
      <c r="D77" s="251"/>
      <c r="E77" s="251"/>
      <c r="F77" s="136"/>
      <c r="G77" s="137">
        <v>16</v>
      </c>
      <c r="H77" s="87">
        <v>16</v>
      </c>
      <c r="I77" s="138"/>
      <c r="J77" s="138"/>
      <c r="K77" s="138"/>
      <c r="L77" s="138">
        <v>16</v>
      </c>
      <c r="M77" s="138">
        <v>16</v>
      </c>
      <c r="N77" s="133"/>
      <c r="O77" s="140">
        <f t="shared" si="18"/>
        <v>0</v>
      </c>
      <c r="P77" s="140">
        <f t="shared" si="18"/>
        <v>0</v>
      </c>
      <c r="W77" s="342"/>
      <c r="X77" s="342"/>
      <c r="Y77" s="344"/>
      <c r="Z77" s="344"/>
    </row>
    <row r="78" spans="2:26" ht="15.75">
      <c r="B78" s="129"/>
      <c r="C78" s="251" t="s">
        <v>171</v>
      </c>
      <c r="D78" s="251"/>
      <c r="E78" s="251"/>
      <c r="F78" s="136"/>
      <c r="G78" s="137">
        <v>16</v>
      </c>
      <c r="H78" s="87">
        <v>16</v>
      </c>
      <c r="I78" s="138"/>
      <c r="J78" s="138"/>
      <c r="K78" s="138"/>
      <c r="L78" s="138">
        <v>16</v>
      </c>
      <c r="M78" s="138">
        <v>16</v>
      </c>
      <c r="N78" s="133"/>
      <c r="O78" s="140">
        <f t="shared" si="18"/>
        <v>0</v>
      </c>
      <c r="P78" s="140">
        <f t="shared" si="18"/>
        <v>0</v>
      </c>
      <c r="W78" s="343"/>
      <c r="X78" s="332"/>
      <c r="Y78" s="345"/>
      <c r="Z78" s="345"/>
    </row>
    <row r="79" spans="2:26" ht="15.75" customHeight="1">
      <c r="B79" s="129"/>
      <c r="C79" s="241" t="s">
        <v>201</v>
      </c>
      <c r="D79" s="242"/>
      <c r="E79" s="243"/>
      <c r="F79" s="136"/>
      <c r="G79" s="137">
        <v>1</v>
      </c>
      <c r="H79" s="87">
        <f t="shared" si="16"/>
        <v>1</v>
      </c>
      <c r="I79" s="138"/>
      <c r="J79" s="138"/>
      <c r="K79" s="138"/>
      <c r="L79" s="138">
        <v>1</v>
      </c>
      <c r="M79" s="138">
        <f t="shared" si="17"/>
        <v>1</v>
      </c>
      <c r="N79" s="133"/>
      <c r="O79" s="140">
        <f t="shared" si="18"/>
        <v>0</v>
      </c>
      <c r="P79" s="140">
        <f t="shared" si="18"/>
        <v>0</v>
      </c>
      <c r="W79" s="332"/>
      <c r="X79" s="332"/>
      <c r="Y79" s="345"/>
      <c r="Z79" s="345"/>
    </row>
    <row r="80" spans="2:26" ht="19.5" customHeight="1">
      <c r="B80" s="129"/>
      <c r="C80" s="241" t="s">
        <v>202</v>
      </c>
      <c r="D80" s="242"/>
      <c r="E80" s="243"/>
      <c r="F80" s="136"/>
      <c r="G80" s="137">
        <v>1</v>
      </c>
      <c r="H80" s="87">
        <v>1</v>
      </c>
      <c r="I80" s="138"/>
      <c r="J80" s="138"/>
      <c r="K80" s="138"/>
      <c r="L80" s="138">
        <v>1</v>
      </c>
      <c r="M80" s="138">
        <v>1</v>
      </c>
      <c r="N80" s="133"/>
      <c r="O80" s="140">
        <f t="shared" si="18"/>
        <v>0</v>
      </c>
      <c r="P80" s="140"/>
      <c r="S80" s="255"/>
      <c r="T80" s="255"/>
      <c r="W80" s="150"/>
      <c r="X80" s="150"/>
      <c r="Y80" s="152"/>
      <c r="Z80" s="152"/>
    </row>
    <row r="81" spans="2:26" ht="15.75">
      <c r="B81" s="129"/>
      <c r="C81" s="251" t="s">
        <v>203</v>
      </c>
      <c r="D81" s="251"/>
      <c r="E81" s="251"/>
      <c r="F81" s="136"/>
      <c r="G81" s="137">
        <v>1</v>
      </c>
      <c r="H81" s="87">
        <f t="shared" si="16"/>
        <v>1</v>
      </c>
      <c r="I81" s="138"/>
      <c r="J81" s="138"/>
      <c r="K81" s="138"/>
      <c r="L81" s="138">
        <v>1</v>
      </c>
      <c r="M81" s="138">
        <f t="shared" si="17"/>
        <v>1</v>
      </c>
      <c r="N81" s="133"/>
      <c r="O81" s="140">
        <f t="shared" si="18"/>
        <v>0</v>
      </c>
      <c r="P81" s="140">
        <f t="shared" si="18"/>
        <v>0</v>
      </c>
      <c r="S81" s="255"/>
      <c r="T81" s="255"/>
      <c r="W81" s="332"/>
      <c r="X81" s="332"/>
      <c r="Y81" s="345"/>
      <c r="Z81" s="345"/>
    </row>
    <row r="82" spans="2:26" ht="68.25" customHeight="1">
      <c r="B82" s="268" t="s">
        <v>174</v>
      </c>
      <c r="C82" s="269"/>
      <c r="D82" s="269"/>
      <c r="E82" s="269"/>
      <c r="F82" s="269"/>
      <c r="G82" s="269"/>
      <c r="H82" s="269"/>
      <c r="I82" s="269"/>
      <c r="J82" s="269"/>
      <c r="K82" s="269"/>
      <c r="L82" s="269"/>
      <c r="M82" s="269"/>
      <c r="N82" s="269"/>
      <c r="O82" s="269"/>
      <c r="P82" s="270"/>
      <c r="S82" s="255"/>
      <c r="T82" s="255"/>
      <c r="W82" s="150"/>
      <c r="X82" s="150"/>
      <c r="Y82" s="152"/>
      <c r="Z82" s="152"/>
    </row>
    <row r="83" spans="2:26" ht="12.75">
      <c r="B83" s="129" t="s">
        <v>52</v>
      </c>
      <c r="C83" s="346" t="s">
        <v>51</v>
      </c>
      <c r="D83" s="346"/>
      <c r="E83" s="346"/>
      <c r="F83" s="124"/>
      <c r="G83" s="124"/>
      <c r="H83" s="124"/>
      <c r="I83" s="124"/>
      <c r="J83" s="124"/>
      <c r="K83" s="124"/>
      <c r="L83" s="124"/>
      <c r="M83" s="124"/>
      <c r="N83" s="124"/>
      <c r="O83" s="124"/>
      <c r="P83" s="124"/>
      <c r="W83" s="332"/>
      <c r="X83" s="332"/>
      <c r="Y83" s="345"/>
      <c r="Z83" s="345"/>
    </row>
    <row r="84" spans="2:26" ht="12.75" hidden="1">
      <c r="B84" s="129"/>
      <c r="C84" s="252" t="s">
        <v>167</v>
      </c>
      <c r="D84" s="253"/>
      <c r="E84" s="254"/>
      <c r="F84" s="196"/>
      <c r="G84" s="196">
        <f>1224734.53/1000</f>
        <v>1224.73453</v>
      </c>
      <c r="H84" s="196">
        <f>G84</f>
        <v>1224.73453</v>
      </c>
      <c r="I84" s="196"/>
      <c r="J84" s="196"/>
      <c r="K84" s="196"/>
      <c r="L84" s="196">
        <v>1017.97682</v>
      </c>
      <c r="M84" s="196">
        <f>L84</f>
        <v>1017.97682</v>
      </c>
      <c r="N84" s="196"/>
      <c r="O84" s="196">
        <f>L84-G84</f>
        <v>-206.75770999999997</v>
      </c>
      <c r="P84" s="196"/>
      <c r="S84" s="255" t="s">
        <v>195</v>
      </c>
      <c r="T84" s="255"/>
      <c r="W84" s="150"/>
      <c r="X84" s="150"/>
      <c r="Y84" s="152"/>
      <c r="Z84" s="152"/>
    </row>
    <row r="85" spans="2:26" ht="12.75" hidden="1">
      <c r="B85" s="129"/>
      <c r="C85" s="252" t="s">
        <v>195</v>
      </c>
      <c r="D85" s="253"/>
      <c r="E85" s="254"/>
      <c r="F85" s="196"/>
      <c r="G85" s="196"/>
      <c r="H85" s="196"/>
      <c r="I85" s="196"/>
      <c r="J85" s="196"/>
      <c r="K85" s="196"/>
      <c r="L85" s="196"/>
      <c r="M85" s="196"/>
      <c r="N85" s="196"/>
      <c r="O85" s="196"/>
      <c r="P85" s="196"/>
      <c r="S85" s="255" t="s">
        <v>196</v>
      </c>
      <c r="T85" s="255"/>
      <c r="W85" s="150"/>
      <c r="X85" s="150"/>
      <c r="Y85" s="152"/>
      <c r="Z85" s="152"/>
    </row>
    <row r="86" spans="2:26" ht="12.75" hidden="1">
      <c r="B86" s="129"/>
      <c r="C86" s="252" t="s">
        <v>196</v>
      </c>
      <c r="D86" s="253"/>
      <c r="E86" s="254"/>
      <c r="F86" s="196"/>
      <c r="G86" s="196"/>
      <c r="H86" s="196"/>
      <c r="I86" s="196"/>
      <c r="J86" s="196"/>
      <c r="K86" s="196"/>
      <c r="L86" s="196"/>
      <c r="M86" s="196"/>
      <c r="N86" s="196"/>
      <c r="O86" s="196"/>
      <c r="P86" s="196"/>
      <c r="S86" s="255" t="s">
        <v>197</v>
      </c>
      <c r="T86" s="255"/>
      <c r="W86" s="150"/>
      <c r="X86" s="150"/>
      <c r="Y86" s="152"/>
      <c r="Z86" s="152"/>
    </row>
    <row r="87" spans="2:26" ht="15" customHeight="1" hidden="1">
      <c r="B87" s="129"/>
      <c r="C87" s="252" t="s">
        <v>197</v>
      </c>
      <c r="D87" s="253"/>
      <c r="E87" s="254"/>
      <c r="F87" s="196"/>
      <c r="G87" s="196"/>
      <c r="H87" s="196"/>
      <c r="I87" s="196"/>
      <c r="J87" s="196"/>
      <c r="K87" s="196"/>
      <c r="L87" s="196"/>
      <c r="M87" s="196"/>
      <c r="N87" s="196"/>
      <c r="O87" s="196"/>
      <c r="P87" s="196"/>
      <c r="S87" s="255" t="s">
        <v>198</v>
      </c>
      <c r="T87" s="255"/>
      <c r="W87" s="150"/>
      <c r="X87" s="150"/>
      <c r="Y87" s="152"/>
      <c r="Z87" s="152"/>
    </row>
    <row r="88" spans="2:26" ht="15" customHeight="1" hidden="1">
      <c r="B88" s="129"/>
      <c r="C88" s="252" t="s">
        <v>198</v>
      </c>
      <c r="D88" s="253"/>
      <c r="E88" s="254"/>
      <c r="F88" s="196"/>
      <c r="G88" s="196"/>
      <c r="H88" s="196"/>
      <c r="I88" s="196"/>
      <c r="J88" s="196"/>
      <c r="K88" s="196"/>
      <c r="L88" s="196"/>
      <c r="M88" s="196"/>
      <c r="N88" s="196"/>
      <c r="O88" s="196"/>
      <c r="P88" s="196"/>
      <c r="W88" s="150"/>
      <c r="X88" s="150"/>
      <c r="Y88" s="152"/>
      <c r="Z88" s="152"/>
    </row>
    <row r="89" spans="2:26" ht="12.75" hidden="1">
      <c r="B89" s="136"/>
      <c r="C89" s="319" t="s">
        <v>172</v>
      </c>
      <c r="D89" s="319"/>
      <c r="E89" s="319"/>
      <c r="F89" s="197"/>
      <c r="G89" s="197">
        <v>45</v>
      </c>
      <c r="H89" s="197">
        <f aca="true" t="shared" si="19" ref="H89:H96">G89</f>
        <v>45</v>
      </c>
      <c r="I89" s="197"/>
      <c r="J89" s="197"/>
      <c r="K89" s="197"/>
      <c r="L89" s="197">
        <v>42</v>
      </c>
      <c r="M89" s="197">
        <f aca="true" t="shared" si="20" ref="M89:M94">L89</f>
        <v>42</v>
      </c>
      <c r="N89" s="197"/>
      <c r="O89" s="197">
        <f aca="true" t="shared" si="21" ref="O89:O96">L89-G89</f>
        <v>-3</v>
      </c>
      <c r="P89" s="197">
        <f aca="true" t="shared" si="22" ref="P89:P96">O89</f>
        <v>-3</v>
      </c>
      <c r="W89" s="332"/>
      <c r="X89" s="332"/>
      <c r="Y89" s="345"/>
      <c r="Z89" s="345"/>
    </row>
    <row r="90" spans="2:26" ht="12.75">
      <c r="B90" s="136"/>
      <c r="C90" s="247" t="s">
        <v>204</v>
      </c>
      <c r="D90" s="248"/>
      <c r="E90" s="249"/>
      <c r="F90" s="197"/>
      <c r="G90" s="197">
        <v>44</v>
      </c>
      <c r="H90" s="197">
        <f>G90</f>
        <v>44</v>
      </c>
      <c r="I90" s="197"/>
      <c r="J90" s="197"/>
      <c r="K90" s="197"/>
      <c r="L90" s="197">
        <v>44</v>
      </c>
      <c r="M90" s="197">
        <v>44</v>
      </c>
      <c r="N90" s="197"/>
      <c r="O90" s="197">
        <f>L90-G90</f>
        <v>0</v>
      </c>
      <c r="P90" s="197">
        <v>0</v>
      </c>
      <c r="W90" s="150"/>
      <c r="X90" s="150"/>
      <c r="Y90" s="152"/>
      <c r="Z90" s="152"/>
    </row>
    <row r="91" spans="2:26" ht="25.5" customHeight="1">
      <c r="B91" s="136"/>
      <c r="C91" s="247" t="s">
        <v>205</v>
      </c>
      <c r="D91" s="248"/>
      <c r="E91" s="249"/>
      <c r="F91" s="197"/>
      <c r="G91" s="197">
        <v>16</v>
      </c>
      <c r="H91" s="197">
        <f>G91</f>
        <v>16</v>
      </c>
      <c r="I91" s="197"/>
      <c r="J91" s="197"/>
      <c r="K91" s="197"/>
      <c r="L91" s="197">
        <v>16</v>
      </c>
      <c r="M91" s="197">
        <v>16</v>
      </c>
      <c r="N91" s="197"/>
      <c r="O91" s="197">
        <f>L91-G91</f>
        <v>0</v>
      </c>
      <c r="P91" s="197">
        <v>0</v>
      </c>
      <c r="W91" s="150"/>
      <c r="X91" s="150"/>
      <c r="Y91" s="152"/>
      <c r="Z91" s="152"/>
    </row>
    <row r="92" spans="2:26" ht="16.5" customHeight="1">
      <c r="B92" s="136"/>
      <c r="C92" s="347" t="s">
        <v>173</v>
      </c>
      <c r="D92" s="347"/>
      <c r="E92" s="347"/>
      <c r="F92" s="197"/>
      <c r="G92" s="197">
        <v>44</v>
      </c>
      <c r="H92" s="197">
        <f t="shared" si="19"/>
        <v>44</v>
      </c>
      <c r="I92" s="197"/>
      <c r="J92" s="197"/>
      <c r="K92" s="197"/>
      <c r="L92" s="197">
        <v>44</v>
      </c>
      <c r="M92" s="197">
        <f t="shared" si="20"/>
        <v>44</v>
      </c>
      <c r="N92" s="197"/>
      <c r="O92" s="197">
        <f t="shared" si="21"/>
        <v>0</v>
      </c>
      <c r="P92" s="197">
        <f t="shared" si="22"/>
        <v>0</v>
      </c>
      <c r="W92" s="332"/>
      <c r="X92" s="332"/>
      <c r="Y92" s="345"/>
      <c r="Z92" s="345"/>
    </row>
    <row r="93" spans="2:26" ht="14.25" customHeight="1">
      <c r="B93" s="136"/>
      <c r="C93" s="339" t="s">
        <v>206</v>
      </c>
      <c r="D93" s="340"/>
      <c r="E93" s="341"/>
      <c r="F93" s="197"/>
      <c r="G93" s="198">
        <v>16</v>
      </c>
      <c r="H93" s="197">
        <f t="shared" si="19"/>
        <v>16</v>
      </c>
      <c r="I93" s="197"/>
      <c r="J93" s="197"/>
      <c r="K93" s="197"/>
      <c r="L93" s="197">
        <v>16</v>
      </c>
      <c r="M93" s="197">
        <f t="shared" si="20"/>
        <v>16</v>
      </c>
      <c r="N93" s="197"/>
      <c r="O93" s="197">
        <f t="shared" si="21"/>
        <v>0</v>
      </c>
      <c r="P93" s="197">
        <f t="shared" si="22"/>
        <v>0</v>
      </c>
      <c r="R93" s="338"/>
      <c r="S93" s="338"/>
      <c r="T93" s="338"/>
      <c r="U93" s="38"/>
      <c r="V93" s="38"/>
      <c r="W93" s="38"/>
      <c r="X93" s="38"/>
      <c r="Y93" s="38"/>
      <c r="Z93" s="38"/>
    </row>
    <row r="94" spans="2:26" ht="18" customHeight="1">
      <c r="B94" s="136"/>
      <c r="C94" s="250" t="s">
        <v>207</v>
      </c>
      <c r="D94" s="250"/>
      <c r="E94" s="250"/>
      <c r="F94" s="197"/>
      <c r="G94" s="197">
        <v>1</v>
      </c>
      <c r="H94" s="197">
        <f t="shared" si="19"/>
        <v>1</v>
      </c>
      <c r="I94" s="197"/>
      <c r="J94" s="197"/>
      <c r="K94" s="197"/>
      <c r="L94" s="197">
        <v>0</v>
      </c>
      <c r="M94" s="197">
        <f t="shared" si="20"/>
        <v>0</v>
      </c>
      <c r="N94" s="197"/>
      <c r="O94" s="197">
        <f t="shared" si="21"/>
        <v>-1</v>
      </c>
      <c r="P94" s="197">
        <f t="shared" si="22"/>
        <v>-1</v>
      </c>
      <c r="R94" s="338"/>
      <c r="S94" s="338"/>
      <c r="T94" s="338"/>
      <c r="U94" s="38"/>
      <c r="V94" s="334"/>
      <c r="W94" s="334"/>
      <c r="X94" s="348"/>
      <c r="Y94" s="348"/>
      <c r="Z94" s="38"/>
    </row>
    <row r="95" spans="2:26" ht="15" customHeight="1">
      <c r="B95" s="136"/>
      <c r="C95" s="250" t="s">
        <v>208</v>
      </c>
      <c r="D95" s="250"/>
      <c r="E95" s="250"/>
      <c r="F95" s="197"/>
      <c r="G95" s="197">
        <v>1</v>
      </c>
      <c r="H95" s="197">
        <f t="shared" si="19"/>
        <v>1</v>
      </c>
      <c r="I95" s="197"/>
      <c r="J95" s="197"/>
      <c r="K95" s="197"/>
      <c r="L95" s="197">
        <v>0</v>
      </c>
      <c r="M95" s="197">
        <v>0</v>
      </c>
      <c r="N95" s="197"/>
      <c r="O95" s="197">
        <f t="shared" si="21"/>
        <v>-1</v>
      </c>
      <c r="P95" s="197">
        <f t="shared" si="22"/>
        <v>-1</v>
      </c>
      <c r="R95" s="185"/>
      <c r="S95" s="185"/>
      <c r="T95" s="185"/>
      <c r="U95" s="38"/>
      <c r="V95" s="183"/>
      <c r="W95" s="183"/>
      <c r="X95" s="186"/>
      <c r="Y95" s="186"/>
      <c r="Z95" s="38"/>
    </row>
    <row r="96" spans="2:26" ht="15.75" customHeight="1">
      <c r="B96" s="136"/>
      <c r="C96" s="250" t="s">
        <v>209</v>
      </c>
      <c r="D96" s="250"/>
      <c r="E96" s="250"/>
      <c r="F96" s="197"/>
      <c r="G96" s="197">
        <v>1</v>
      </c>
      <c r="H96" s="197">
        <f t="shared" si="19"/>
        <v>1</v>
      </c>
      <c r="I96" s="197"/>
      <c r="J96" s="197"/>
      <c r="K96" s="197"/>
      <c r="L96" s="197">
        <v>0</v>
      </c>
      <c r="M96" s="197">
        <v>0</v>
      </c>
      <c r="N96" s="197"/>
      <c r="O96" s="197">
        <f t="shared" si="21"/>
        <v>-1</v>
      </c>
      <c r="P96" s="197">
        <f t="shared" si="22"/>
        <v>-1</v>
      </c>
      <c r="R96" s="185"/>
      <c r="S96" s="185"/>
      <c r="T96" s="185"/>
      <c r="U96" s="38"/>
      <c r="V96" s="183"/>
      <c r="W96" s="183"/>
      <c r="X96" s="186"/>
      <c r="Y96" s="186"/>
      <c r="Z96" s="38"/>
    </row>
    <row r="97" spans="3:26" ht="15.75">
      <c r="C97" s="37" t="s">
        <v>62</v>
      </c>
      <c r="R97" s="338"/>
      <c r="S97" s="338"/>
      <c r="T97" s="338"/>
      <c r="U97" s="38"/>
      <c r="V97" s="334"/>
      <c r="W97" s="334"/>
      <c r="X97" s="348"/>
      <c r="Y97" s="348"/>
      <c r="Z97" s="38"/>
    </row>
    <row r="98" spans="2:26" ht="48" customHeight="1">
      <c r="B98" s="350" t="s">
        <v>175</v>
      </c>
      <c r="C98" s="351"/>
      <c r="D98" s="351"/>
      <c r="E98" s="351"/>
      <c r="F98" s="351"/>
      <c r="G98" s="351"/>
      <c r="H98" s="351"/>
      <c r="I98" s="351"/>
      <c r="J98" s="351"/>
      <c r="K98" s="351"/>
      <c r="L98" s="351"/>
      <c r="M98" s="351"/>
      <c r="N98" s="351"/>
      <c r="O98" s="351"/>
      <c r="P98" s="351"/>
      <c r="R98" s="338"/>
      <c r="S98" s="338"/>
      <c r="T98" s="338"/>
      <c r="U98" s="38"/>
      <c r="V98" s="334"/>
      <c r="W98" s="334"/>
      <c r="X98" s="348"/>
      <c r="Y98" s="348"/>
      <c r="Z98" s="38"/>
    </row>
    <row r="99" spans="2:26" ht="12.75">
      <c r="B99" s="68">
        <v>3</v>
      </c>
      <c r="C99" s="352" t="s">
        <v>50</v>
      </c>
      <c r="D99" s="353"/>
      <c r="E99" s="353"/>
      <c r="F99" s="353"/>
      <c r="G99" s="353"/>
      <c r="H99" s="353"/>
      <c r="I99" s="353"/>
      <c r="J99" s="353"/>
      <c r="K99" s="353"/>
      <c r="L99" s="353"/>
      <c r="M99" s="353"/>
      <c r="N99" s="353"/>
      <c r="O99" s="353"/>
      <c r="P99" s="353"/>
      <c r="R99" s="38"/>
      <c r="S99" s="38"/>
      <c r="T99" s="38"/>
      <c r="U99" s="38"/>
      <c r="V99" s="334"/>
      <c r="W99" s="334"/>
      <c r="X99" s="348"/>
      <c r="Y99" s="348"/>
      <c r="Z99" s="38"/>
    </row>
    <row r="100" spans="2:26" ht="15.75">
      <c r="B100" s="5"/>
      <c r="C100" s="251" t="s">
        <v>176</v>
      </c>
      <c r="D100" s="251"/>
      <c r="E100" s="251"/>
      <c r="F100" s="136"/>
      <c r="G100" s="107">
        <v>23273</v>
      </c>
      <c r="H100" s="107">
        <f>G100</f>
        <v>23273</v>
      </c>
      <c r="I100" s="107"/>
      <c r="J100" s="66"/>
      <c r="K100" s="66"/>
      <c r="L100" s="66">
        <v>20778.76</v>
      </c>
      <c r="M100" s="84">
        <f>L100</f>
        <v>20778.76</v>
      </c>
      <c r="N100" s="96"/>
      <c r="O100" s="108">
        <f>L100-G100</f>
        <v>-2494.2400000000016</v>
      </c>
      <c r="P100" s="108">
        <f>O100</f>
        <v>-2494.2400000000016</v>
      </c>
      <c r="R100" s="38"/>
      <c r="S100" s="38"/>
      <c r="T100" s="38"/>
      <c r="U100" s="38"/>
      <c r="V100" s="334"/>
      <c r="W100" s="334"/>
      <c r="X100" s="348"/>
      <c r="Y100" s="348"/>
      <c r="Z100" s="38"/>
    </row>
    <row r="101" spans="2:26" ht="15.75">
      <c r="B101" s="101"/>
      <c r="C101" s="251" t="s">
        <v>177</v>
      </c>
      <c r="D101" s="251"/>
      <c r="E101" s="251"/>
      <c r="F101" s="136"/>
      <c r="G101" s="141">
        <v>6858</v>
      </c>
      <c r="H101" s="141">
        <v>6858</v>
      </c>
      <c r="I101" s="349"/>
      <c r="J101" s="349"/>
      <c r="K101" s="142"/>
      <c r="L101" s="66">
        <v>6858</v>
      </c>
      <c r="M101" s="84">
        <f>L101</f>
        <v>6858</v>
      </c>
      <c r="N101" s="96"/>
      <c r="O101" s="108">
        <f>L101-G101</f>
        <v>0</v>
      </c>
      <c r="P101" s="108">
        <f>O101</f>
        <v>0</v>
      </c>
      <c r="R101" s="38"/>
      <c r="S101" s="38"/>
      <c r="T101" s="38"/>
      <c r="U101" s="38"/>
      <c r="V101" s="334"/>
      <c r="W101" s="334"/>
      <c r="X101" s="348"/>
      <c r="Y101" s="348"/>
      <c r="Z101" s="38"/>
    </row>
    <row r="102" spans="2:26" ht="15.75">
      <c r="B102" s="101"/>
      <c r="C102" s="251" t="s">
        <v>210</v>
      </c>
      <c r="D102" s="251"/>
      <c r="E102" s="251"/>
      <c r="F102" s="136"/>
      <c r="G102" s="141">
        <v>50000</v>
      </c>
      <c r="H102" s="141">
        <f>G102</f>
        <v>50000</v>
      </c>
      <c r="I102" s="187"/>
      <c r="J102" s="187"/>
      <c r="K102" s="142"/>
      <c r="L102" s="66">
        <v>0</v>
      </c>
      <c r="M102" s="84">
        <v>0</v>
      </c>
      <c r="N102" s="96"/>
      <c r="O102" s="108">
        <f>L102-G102</f>
        <v>-50000</v>
      </c>
      <c r="P102" s="108">
        <f>O102</f>
        <v>-50000</v>
      </c>
      <c r="R102" s="38"/>
      <c r="S102" s="38"/>
      <c r="T102" s="38"/>
      <c r="U102" s="38"/>
      <c r="V102" s="183"/>
      <c r="W102" s="183"/>
      <c r="X102" s="186"/>
      <c r="Y102" s="186"/>
      <c r="Z102" s="38"/>
    </row>
    <row r="103" spans="2:26" ht="15.75">
      <c r="B103" s="101"/>
      <c r="C103" s="251" t="s">
        <v>211</v>
      </c>
      <c r="D103" s="251"/>
      <c r="E103" s="251"/>
      <c r="F103" s="136"/>
      <c r="G103" s="141">
        <v>30000</v>
      </c>
      <c r="H103" s="141">
        <f>G103</f>
        <v>30000</v>
      </c>
      <c r="I103" s="187"/>
      <c r="J103" s="187"/>
      <c r="K103" s="142"/>
      <c r="L103" s="66">
        <v>0</v>
      </c>
      <c r="M103" s="84">
        <v>0</v>
      </c>
      <c r="N103" s="96"/>
      <c r="O103" s="108">
        <f>L103-G103</f>
        <v>-30000</v>
      </c>
      <c r="P103" s="108">
        <f>O103</f>
        <v>-30000</v>
      </c>
      <c r="R103" s="38"/>
      <c r="S103" s="38"/>
      <c r="T103" s="38"/>
      <c r="U103" s="38"/>
      <c r="V103" s="183"/>
      <c r="W103" s="183"/>
      <c r="X103" s="186"/>
      <c r="Y103" s="186"/>
      <c r="Z103" s="38"/>
    </row>
    <row r="104" spans="2:26" ht="15.75">
      <c r="B104" s="5"/>
      <c r="C104" s="251" t="s">
        <v>212</v>
      </c>
      <c r="D104" s="251"/>
      <c r="E104" s="251"/>
      <c r="F104" s="136"/>
      <c r="G104" s="143">
        <v>11000</v>
      </c>
      <c r="H104" s="141">
        <f>G104</f>
        <v>11000</v>
      </c>
      <c r="I104" s="349"/>
      <c r="J104" s="349"/>
      <c r="K104" s="144"/>
      <c r="L104" s="66">
        <v>0</v>
      </c>
      <c r="M104" s="84">
        <f>L104</f>
        <v>0</v>
      </c>
      <c r="N104" s="96"/>
      <c r="O104" s="108">
        <f>L104-G104</f>
        <v>-11000</v>
      </c>
      <c r="P104" s="108">
        <f>O104</f>
        <v>-11000</v>
      </c>
      <c r="R104" s="38"/>
      <c r="S104" s="38"/>
      <c r="T104" s="38"/>
      <c r="U104" s="38"/>
      <c r="V104" s="334"/>
      <c r="W104" s="334"/>
      <c r="X104" s="348"/>
      <c r="Y104" s="348"/>
      <c r="Z104" s="38"/>
    </row>
    <row r="105" spans="2:26" ht="15.75">
      <c r="B105" s="199">
        <v>4</v>
      </c>
      <c r="C105" s="251" t="s">
        <v>122</v>
      </c>
      <c r="D105" s="251"/>
      <c r="E105" s="251"/>
      <c r="F105" s="251"/>
      <c r="G105" s="251"/>
      <c r="H105" s="251"/>
      <c r="I105" s="251"/>
      <c r="J105" s="251"/>
      <c r="K105" s="251"/>
      <c r="L105" s="251"/>
      <c r="M105" s="251"/>
      <c r="N105" s="251"/>
      <c r="O105" s="251"/>
      <c r="P105" s="251"/>
      <c r="R105" s="38"/>
      <c r="S105" s="38"/>
      <c r="T105" s="38"/>
      <c r="U105" s="38"/>
      <c r="V105" s="183"/>
      <c r="W105" s="183"/>
      <c r="X105" s="186"/>
      <c r="Y105" s="186"/>
      <c r="Z105" s="38"/>
    </row>
    <row r="106" spans="2:26" ht="15.75">
      <c r="B106" s="199"/>
      <c r="C106" s="241" t="s">
        <v>213</v>
      </c>
      <c r="D106" s="242"/>
      <c r="E106" s="243"/>
      <c r="F106" s="184"/>
      <c r="G106" s="184">
        <v>100</v>
      </c>
      <c r="H106" s="184">
        <f>G106</f>
        <v>100</v>
      </c>
      <c r="I106" s="184"/>
      <c r="J106" s="184"/>
      <c r="K106" s="184"/>
      <c r="L106" s="184">
        <f>G106</f>
        <v>100</v>
      </c>
      <c r="M106" s="184">
        <f>L106</f>
        <v>100</v>
      </c>
      <c r="N106" s="184"/>
      <c r="O106" s="184">
        <f>L106-G106</f>
        <v>0</v>
      </c>
      <c r="P106" s="184">
        <f>O106</f>
        <v>0</v>
      </c>
      <c r="R106" s="38"/>
      <c r="S106" s="38"/>
      <c r="T106" s="38"/>
      <c r="U106" s="38"/>
      <c r="V106" s="183"/>
      <c r="W106" s="183"/>
      <c r="X106" s="186"/>
      <c r="Y106" s="186"/>
      <c r="Z106" s="38"/>
    </row>
    <row r="107" spans="2:26" ht="42" customHeight="1">
      <c r="B107" s="199"/>
      <c r="C107" s="241" t="s">
        <v>214</v>
      </c>
      <c r="D107" s="242"/>
      <c r="E107" s="243"/>
      <c r="F107" s="184"/>
      <c r="G107" s="184">
        <v>100</v>
      </c>
      <c r="H107" s="184">
        <f>G107</f>
        <v>100</v>
      </c>
      <c r="I107" s="184"/>
      <c r="J107" s="184"/>
      <c r="K107" s="184"/>
      <c r="L107" s="184">
        <f>G107</f>
        <v>100</v>
      </c>
      <c r="M107" s="184">
        <f>L107</f>
        <v>100</v>
      </c>
      <c r="N107" s="184"/>
      <c r="O107" s="184">
        <f>L107-G107</f>
        <v>0</v>
      </c>
      <c r="P107" s="184">
        <f>O107</f>
        <v>0</v>
      </c>
      <c r="R107" s="38"/>
      <c r="S107" s="38"/>
      <c r="T107" s="38"/>
      <c r="U107" s="38"/>
      <c r="V107" s="183"/>
      <c r="W107" s="183"/>
      <c r="X107" s="186"/>
      <c r="Y107" s="186"/>
      <c r="Z107" s="38"/>
    </row>
    <row r="108" spans="2:26" ht="30.75" customHeight="1">
      <c r="B108" s="199"/>
      <c r="C108" s="241" t="s">
        <v>215</v>
      </c>
      <c r="D108" s="242"/>
      <c r="E108" s="243"/>
      <c r="F108" s="200"/>
      <c r="G108" s="201">
        <v>100</v>
      </c>
      <c r="H108" s="184">
        <f>G108</f>
        <v>100</v>
      </c>
      <c r="I108" s="202"/>
      <c r="J108" s="202"/>
      <c r="K108" s="201"/>
      <c r="L108" s="204">
        <v>0</v>
      </c>
      <c r="M108" s="205">
        <v>0</v>
      </c>
      <c r="N108" s="203"/>
      <c r="O108" s="184">
        <f>L108-G108</f>
        <v>-100</v>
      </c>
      <c r="P108" s="184">
        <f>O108</f>
        <v>-100</v>
      </c>
      <c r="R108" s="38"/>
      <c r="S108" s="38"/>
      <c r="T108" s="38"/>
      <c r="U108" s="38"/>
      <c r="V108" s="183"/>
      <c r="W108" s="183"/>
      <c r="X108" s="186"/>
      <c r="Y108" s="186"/>
      <c r="Z108" s="38"/>
    </row>
    <row r="109" spans="2:26" ht="15.75">
      <c r="B109" s="199"/>
      <c r="C109" s="244" t="s">
        <v>216</v>
      </c>
      <c r="D109" s="245"/>
      <c r="E109" s="246"/>
      <c r="F109" s="200"/>
      <c r="G109" s="201">
        <v>100</v>
      </c>
      <c r="H109" s="184">
        <f>G109</f>
        <v>100</v>
      </c>
      <c r="I109" s="202"/>
      <c r="J109" s="202"/>
      <c r="K109" s="201"/>
      <c r="L109" s="204">
        <v>0</v>
      </c>
      <c r="M109" s="205">
        <v>0</v>
      </c>
      <c r="N109" s="203"/>
      <c r="O109" s="184">
        <f>L109-G109</f>
        <v>-100</v>
      </c>
      <c r="P109" s="184">
        <f>O109</f>
        <v>-100</v>
      </c>
      <c r="R109" s="38"/>
      <c r="S109" s="38"/>
      <c r="T109" s="38"/>
      <c r="U109" s="38"/>
      <c r="V109" s="183"/>
      <c r="W109" s="183"/>
      <c r="X109" s="186"/>
      <c r="Y109" s="186"/>
      <c r="Z109" s="38"/>
    </row>
    <row r="110" spans="2:26" ht="15.75">
      <c r="B110" s="199"/>
      <c r="C110" s="244" t="s">
        <v>217</v>
      </c>
      <c r="D110" s="245"/>
      <c r="E110" s="246"/>
      <c r="F110" s="200"/>
      <c r="G110" s="201">
        <v>100</v>
      </c>
      <c r="H110" s="184">
        <f>G110</f>
        <v>100</v>
      </c>
      <c r="I110" s="202"/>
      <c r="J110" s="202"/>
      <c r="K110" s="201"/>
      <c r="L110" s="204">
        <v>0</v>
      </c>
      <c r="M110" s="205">
        <v>0</v>
      </c>
      <c r="N110" s="203"/>
      <c r="O110" s="184">
        <f>L110-G110</f>
        <v>-100</v>
      </c>
      <c r="P110" s="184">
        <f>O110</f>
        <v>-100</v>
      </c>
      <c r="R110" s="38"/>
      <c r="S110" s="38"/>
      <c r="T110" s="38"/>
      <c r="U110" s="38"/>
      <c r="V110" s="183"/>
      <c r="W110" s="183"/>
      <c r="X110" s="186"/>
      <c r="Y110" s="186"/>
      <c r="Z110" s="38"/>
    </row>
    <row r="111" spans="2:9" ht="12.75">
      <c r="B111" s="53"/>
      <c r="C111" s="54" t="s">
        <v>65</v>
      </c>
      <c r="D111" s="53" t="s">
        <v>66</v>
      </c>
      <c r="E111" s="53"/>
      <c r="F111" s="53"/>
      <c r="G111" s="53"/>
      <c r="H111" s="53"/>
      <c r="I111" s="53"/>
    </row>
    <row r="112" spans="3:17" ht="30" customHeight="1">
      <c r="C112" s="296" t="s">
        <v>63</v>
      </c>
      <c r="D112" s="297"/>
      <c r="E112" s="297"/>
      <c r="F112" s="297"/>
      <c r="G112" s="297"/>
      <c r="H112" s="297"/>
      <c r="I112" s="297"/>
      <c r="J112" s="297"/>
      <c r="K112" s="297"/>
      <c r="L112" s="297"/>
      <c r="M112" s="297"/>
      <c r="N112" s="297"/>
      <c r="O112" s="297"/>
      <c r="P112" s="297"/>
      <c r="Q112" s="7"/>
    </row>
    <row r="113" spans="1:16" s="7" customFormat="1" ht="21" customHeight="1">
      <c r="A113" s="18" t="s">
        <v>67</v>
      </c>
      <c r="C113" s="295" t="s">
        <v>68</v>
      </c>
      <c r="D113" s="295"/>
      <c r="E113" s="295"/>
      <c r="F113" s="295"/>
      <c r="G113" s="295"/>
      <c r="H113" s="295"/>
      <c r="I113" s="295"/>
      <c r="J113" s="295"/>
      <c r="K113" s="295"/>
      <c r="L113" s="295"/>
      <c r="M113" s="295"/>
      <c r="N113" s="295"/>
      <c r="O113" s="295"/>
      <c r="P113" s="295"/>
    </row>
    <row r="114" spans="3:16" ht="165" customHeight="1">
      <c r="C114" s="295" t="s">
        <v>218</v>
      </c>
      <c r="D114" s="295"/>
      <c r="E114" s="295"/>
      <c r="F114" s="295"/>
      <c r="G114" s="295"/>
      <c r="H114" s="295"/>
      <c r="I114" s="295"/>
      <c r="J114" s="295"/>
      <c r="K114" s="295"/>
      <c r="L114" s="295"/>
      <c r="M114" s="295"/>
      <c r="N114" s="295"/>
      <c r="O114" s="295"/>
      <c r="P114" s="295"/>
    </row>
    <row r="115" spans="1:16" ht="12.75">
      <c r="A115" s="1"/>
      <c r="B115" s="1"/>
      <c r="C115" s="295"/>
      <c r="D115" s="295"/>
      <c r="E115" s="295"/>
      <c r="F115" s="295"/>
      <c r="G115" s="295"/>
      <c r="H115" s="295"/>
      <c r="I115" s="295"/>
      <c r="J115" s="295"/>
      <c r="K115" s="295"/>
      <c r="L115" s="295"/>
      <c r="M115" s="295"/>
      <c r="N115" s="295"/>
      <c r="O115" s="295"/>
      <c r="P115" s="295"/>
    </row>
    <row r="116" spans="1:10" ht="16.5" customHeight="1">
      <c r="A116" s="1"/>
      <c r="B116" s="1"/>
      <c r="C116" s="298"/>
      <c r="D116" s="298"/>
      <c r="E116" s="298"/>
      <c r="F116" s="299"/>
      <c r="G116" s="299"/>
      <c r="H116" s="299"/>
      <c r="I116" s="1"/>
      <c r="J116" s="1"/>
    </row>
    <row r="117" spans="1:10" ht="20.25" customHeight="1">
      <c r="A117" s="1"/>
      <c r="B117" s="1"/>
      <c r="C117" s="1"/>
      <c r="D117" s="1"/>
      <c r="E117" s="1"/>
      <c r="F117" s="309"/>
      <c r="G117" s="309"/>
      <c r="H117" s="309"/>
      <c r="I117" s="1"/>
      <c r="J117" s="1"/>
    </row>
    <row r="118" spans="1:10" ht="13.5" customHeight="1">
      <c r="A118" s="1"/>
      <c r="B118" s="1"/>
      <c r="C118" s="310"/>
      <c r="D118" s="310"/>
      <c r="E118" s="310"/>
      <c r="F118" s="1"/>
      <c r="G118" s="1"/>
      <c r="H118" s="1"/>
      <c r="I118" s="1"/>
      <c r="J118" s="1"/>
    </row>
    <row r="119" spans="1:10" ht="14.25" customHeight="1">
      <c r="A119" s="1"/>
      <c r="B119" s="1"/>
      <c r="C119" s="298"/>
      <c r="D119" s="298"/>
      <c r="E119" s="298"/>
      <c r="F119" s="299"/>
      <c r="G119" s="299"/>
      <c r="H119" s="299"/>
      <c r="I119" s="1"/>
      <c r="J119" s="1"/>
    </row>
    <row r="120" spans="1:10" ht="7.5" customHeight="1">
      <c r="A120" s="1"/>
      <c r="B120" s="1"/>
      <c r="C120" s="1"/>
      <c r="D120" s="1"/>
      <c r="E120" s="1"/>
      <c r="F120" s="309"/>
      <c r="G120" s="309"/>
      <c r="H120" s="309"/>
      <c r="I120" s="1"/>
      <c r="J120" s="1"/>
    </row>
    <row r="121" spans="3:8" ht="12.75">
      <c r="C121" s="38"/>
      <c r="D121" s="38"/>
      <c r="E121" s="38"/>
      <c r="F121" s="38"/>
      <c r="G121" s="38"/>
      <c r="H121" s="38"/>
    </row>
    <row r="122" spans="3:8" ht="12.75">
      <c r="C122" s="38"/>
      <c r="D122" s="38"/>
      <c r="E122" s="38"/>
      <c r="F122" s="38"/>
      <c r="G122" s="38"/>
      <c r="H122" s="38"/>
    </row>
    <row r="123" spans="3:8" ht="12.75">
      <c r="C123" s="38"/>
      <c r="D123" s="38"/>
      <c r="E123" s="38"/>
      <c r="F123" s="38"/>
      <c r="G123" s="38"/>
      <c r="H123" s="38"/>
    </row>
  </sheetData>
  <sheetProtection/>
  <mergeCells count="227">
    <mergeCell ref="C104:E104"/>
    <mergeCell ref="I104:J104"/>
    <mergeCell ref="X101:Y101"/>
    <mergeCell ref="B98:P98"/>
    <mergeCell ref="C99:P99"/>
    <mergeCell ref="C100:E100"/>
    <mergeCell ref="C101:E101"/>
    <mergeCell ref="I101:J101"/>
    <mergeCell ref="R97:T97"/>
    <mergeCell ref="V101:W101"/>
    <mergeCell ref="V104:W104"/>
    <mergeCell ref="R98:T98"/>
    <mergeCell ref="V94:W94"/>
    <mergeCell ref="X94:Y94"/>
    <mergeCell ref="X97:Y97"/>
    <mergeCell ref="X98:Y98"/>
    <mergeCell ref="X99:Y99"/>
    <mergeCell ref="X100:Y100"/>
    <mergeCell ref="Y92:Z92"/>
    <mergeCell ref="C83:E83"/>
    <mergeCell ref="C89:E89"/>
    <mergeCell ref="C92:E92"/>
    <mergeCell ref="W83:X83"/>
    <mergeCell ref="X104:Y104"/>
    <mergeCell ref="V99:W99"/>
    <mergeCell ref="V100:W100"/>
    <mergeCell ref="R94:T94"/>
    <mergeCell ref="C94:E94"/>
    <mergeCell ref="W89:X89"/>
    <mergeCell ref="W92:X92"/>
    <mergeCell ref="Y76:Z76"/>
    <mergeCell ref="Y77:Z77"/>
    <mergeCell ref="Y78:Z78"/>
    <mergeCell ref="Y79:Z79"/>
    <mergeCell ref="Y81:Z81"/>
    <mergeCell ref="W76:X76"/>
    <mergeCell ref="Y83:Z83"/>
    <mergeCell ref="Y89:Z89"/>
    <mergeCell ref="C88:E88"/>
    <mergeCell ref="W77:X77"/>
    <mergeCell ref="W78:X78"/>
    <mergeCell ref="W79:X79"/>
    <mergeCell ref="W81:X81"/>
    <mergeCell ref="B82:P82"/>
    <mergeCell ref="C81:E81"/>
    <mergeCell ref="C76:E76"/>
    <mergeCell ref="C77:E77"/>
    <mergeCell ref="C78:E78"/>
    <mergeCell ref="C79:E79"/>
    <mergeCell ref="S87:T87"/>
    <mergeCell ref="C87:E87"/>
    <mergeCell ref="U61:V61"/>
    <mergeCell ref="U62:V62"/>
    <mergeCell ref="U63:V63"/>
    <mergeCell ref="U64:V64"/>
    <mergeCell ref="U68:V68"/>
    <mergeCell ref="B66:P66"/>
    <mergeCell ref="B67:P67"/>
    <mergeCell ref="C69:E69"/>
    <mergeCell ref="C72:E72"/>
    <mergeCell ref="U65:V65"/>
    <mergeCell ref="C64:E64"/>
    <mergeCell ref="C65:E65"/>
    <mergeCell ref="C73:E73"/>
    <mergeCell ref="C70:E70"/>
    <mergeCell ref="C71:E71"/>
    <mergeCell ref="V97:W97"/>
    <mergeCell ref="V98:W98"/>
    <mergeCell ref="I49:J49"/>
    <mergeCell ref="Z62:AB62"/>
    <mergeCell ref="Z63:AB63"/>
    <mergeCell ref="C58:E58"/>
    <mergeCell ref="C59:E59"/>
    <mergeCell ref="C60:E60"/>
    <mergeCell ref="C61:E61"/>
    <mergeCell ref="C62:E62"/>
    <mergeCell ref="U59:V59"/>
    <mergeCell ref="U60:V60"/>
    <mergeCell ref="I42:J42"/>
    <mergeCell ref="I44:J44"/>
    <mergeCell ref="I45:J45"/>
    <mergeCell ref="I46:J46"/>
    <mergeCell ref="I47:J47"/>
    <mergeCell ref="I48:J48"/>
    <mergeCell ref="U50:V50"/>
    <mergeCell ref="U51:V51"/>
    <mergeCell ref="U52:V52"/>
    <mergeCell ref="U53:V53"/>
    <mergeCell ref="U54:V54"/>
    <mergeCell ref="U55:V55"/>
    <mergeCell ref="U44:V44"/>
    <mergeCell ref="U45:V45"/>
    <mergeCell ref="U46:V46"/>
    <mergeCell ref="U47:V47"/>
    <mergeCell ref="U48:V48"/>
    <mergeCell ref="U49:V49"/>
    <mergeCell ref="C47:E47"/>
    <mergeCell ref="C48:E48"/>
    <mergeCell ref="C49:E49"/>
    <mergeCell ref="C50:E50"/>
    <mergeCell ref="C51:E51"/>
    <mergeCell ref="C52:E52"/>
    <mergeCell ref="W37:X37"/>
    <mergeCell ref="W38:X38"/>
    <mergeCell ref="W39:X39"/>
    <mergeCell ref="W40:X40"/>
    <mergeCell ref="C45:E45"/>
    <mergeCell ref="C46:E46"/>
    <mergeCell ref="U40:V40"/>
    <mergeCell ref="U37:V37"/>
    <mergeCell ref="U38:V38"/>
    <mergeCell ref="U39:V39"/>
    <mergeCell ref="W28:X28"/>
    <mergeCell ref="W29:X29"/>
    <mergeCell ref="W30:X30"/>
    <mergeCell ref="W31:X31"/>
    <mergeCell ref="W32:X32"/>
    <mergeCell ref="W33:X33"/>
    <mergeCell ref="W34:X34"/>
    <mergeCell ref="W35:X35"/>
    <mergeCell ref="W36:X36"/>
    <mergeCell ref="U34:V34"/>
    <mergeCell ref="U35:V35"/>
    <mergeCell ref="U36:V36"/>
    <mergeCell ref="I53:J53"/>
    <mergeCell ref="C57:P57"/>
    <mergeCell ref="C63:E63"/>
    <mergeCell ref="C53:E53"/>
    <mergeCell ref="U28:V28"/>
    <mergeCell ref="U29:V29"/>
    <mergeCell ref="U30:V30"/>
    <mergeCell ref="U31:V31"/>
    <mergeCell ref="U32:V32"/>
    <mergeCell ref="U33:V33"/>
    <mergeCell ref="C34:E34"/>
    <mergeCell ref="C35:E35"/>
    <mergeCell ref="C36:E36"/>
    <mergeCell ref="C68:E68"/>
    <mergeCell ref="Z56:AB56"/>
    <mergeCell ref="Z57:AB57"/>
    <mergeCell ref="Z58:AB58"/>
    <mergeCell ref="Z59:AB59"/>
    <mergeCell ref="Z60:AB60"/>
    <mergeCell ref="Z61:AB61"/>
    <mergeCell ref="C28:E28"/>
    <mergeCell ref="C29:E29"/>
    <mergeCell ref="C30:E30"/>
    <mergeCell ref="C31:E31"/>
    <mergeCell ref="C32:E32"/>
    <mergeCell ref="C33:E33"/>
    <mergeCell ref="C16:E16"/>
    <mergeCell ref="C17:E17"/>
    <mergeCell ref="C18:E18"/>
    <mergeCell ref="C26:E26"/>
    <mergeCell ref="C27:E27"/>
    <mergeCell ref="C25:E25"/>
    <mergeCell ref="C23:E23"/>
    <mergeCell ref="F120:H120"/>
    <mergeCell ref="C116:E116"/>
    <mergeCell ref="F116:H116"/>
    <mergeCell ref="F117:H117"/>
    <mergeCell ref="C118:E118"/>
    <mergeCell ref="C11:E11"/>
    <mergeCell ref="C19:E19"/>
    <mergeCell ref="C24:E24"/>
    <mergeCell ref="C38:E38"/>
    <mergeCell ref="C42:E42"/>
    <mergeCell ref="C115:P115"/>
    <mergeCell ref="C112:P112"/>
    <mergeCell ref="C119:E119"/>
    <mergeCell ref="F119:H119"/>
    <mergeCell ref="C44:E44"/>
    <mergeCell ref="C22:P22"/>
    <mergeCell ref="C40:P40"/>
    <mergeCell ref="C114:P114"/>
    <mergeCell ref="C43:E43"/>
    <mergeCell ref="C113:P113"/>
    <mergeCell ref="C4:E4"/>
    <mergeCell ref="C6:E6"/>
    <mergeCell ref="C10:E10"/>
    <mergeCell ref="C20:P20"/>
    <mergeCell ref="C5:E5"/>
    <mergeCell ref="B7:P7"/>
    <mergeCell ref="C12:E12"/>
    <mergeCell ref="C13:E13"/>
    <mergeCell ref="C14:E14"/>
    <mergeCell ref="C15:E15"/>
    <mergeCell ref="B2:M2"/>
    <mergeCell ref="I4:M4"/>
    <mergeCell ref="B21:P21"/>
    <mergeCell ref="B56:P56"/>
    <mergeCell ref="F4:H4"/>
    <mergeCell ref="C9:E9"/>
    <mergeCell ref="C54:E54"/>
    <mergeCell ref="N4:P4"/>
    <mergeCell ref="B39:P39"/>
    <mergeCell ref="B8:P8"/>
    <mergeCell ref="C41:E41"/>
    <mergeCell ref="C84:E84"/>
    <mergeCell ref="C85:E85"/>
    <mergeCell ref="C86:E86"/>
    <mergeCell ref="S84:T84"/>
    <mergeCell ref="S85:T85"/>
    <mergeCell ref="S86:T86"/>
    <mergeCell ref="I50:J50"/>
    <mergeCell ref="I51:J51"/>
    <mergeCell ref="I52:J52"/>
    <mergeCell ref="C105:P105"/>
    <mergeCell ref="C74:E74"/>
    <mergeCell ref="C80:E80"/>
    <mergeCell ref="S80:T80"/>
    <mergeCell ref="S81:T81"/>
    <mergeCell ref="S82:T82"/>
    <mergeCell ref="C90:E90"/>
    <mergeCell ref="R93:T93"/>
    <mergeCell ref="C93:E93"/>
    <mergeCell ref="C75:E75"/>
    <mergeCell ref="C108:E108"/>
    <mergeCell ref="C109:E109"/>
    <mergeCell ref="C110:E110"/>
    <mergeCell ref="C106:E106"/>
    <mergeCell ref="C107:E107"/>
    <mergeCell ref="C91:E91"/>
    <mergeCell ref="C95:E95"/>
    <mergeCell ref="C96:E96"/>
    <mergeCell ref="C102:E102"/>
    <mergeCell ref="C103:E103"/>
  </mergeCells>
  <printOptions/>
  <pageMargins left="0" right="0" top="0.15748031496062992" bottom="0.15748031496062992" header="0.11811023622047245" footer="0.11811023622047245"/>
  <pageSetup fitToHeight="2" horizontalDpi="300" verticalDpi="300" orientation="landscape" pageOrder="overThenDown" paperSize="9" scale="75" r:id="rId1"/>
  <rowBreaks count="2" manualBreakCount="2">
    <brk id="80" min="1" max="27" man="1"/>
    <brk id="116"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W102"/>
  <sheetViews>
    <sheetView tabSelected="1" view="pageBreakPreview" zoomScaleNormal="96" zoomScaleSheetLayoutView="100" zoomScalePageLayoutView="0" workbookViewId="0" topLeftCell="B70">
      <selection activeCell="S101" sqref="A1:S101"/>
    </sheetView>
  </sheetViews>
  <sheetFormatPr defaultColWidth="9.140625" defaultRowHeight="12.75"/>
  <cols>
    <col min="1" max="1" width="8.8515625" style="0" hidden="1" customWidth="1"/>
    <col min="2" max="2" width="5.8515625" style="0" customWidth="1"/>
    <col min="3" max="4" width="10.7109375" style="0" customWidth="1"/>
    <col min="5" max="5" width="49.140625" style="0" customWidth="1"/>
    <col min="6" max="6" width="12.8515625" style="0" customWidth="1"/>
    <col min="7" max="7" width="10.7109375" style="0" customWidth="1"/>
    <col min="8" max="8" width="11.00390625" style="0" customWidth="1"/>
    <col min="9" max="9" width="11.140625" style="0" customWidth="1"/>
    <col min="10" max="11" width="8.8515625" style="0" hidden="1" customWidth="1"/>
    <col min="12" max="12" width="10.7109375" style="0" customWidth="1"/>
    <col min="13" max="13" width="11.421875" style="0" customWidth="1"/>
    <col min="14" max="14" width="12.421875" style="0" customWidth="1"/>
    <col min="15" max="15" width="11.8515625" style="0" customWidth="1"/>
    <col min="16" max="16" width="12.421875" style="0" customWidth="1"/>
  </cols>
  <sheetData>
    <row r="1" spans="1:10" ht="13.5" customHeight="1">
      <c r="A1" s="1"/>
      <c r="B1" s="34"/>
      <c r="C1" s="34"/>
      <c r="D1" s="34"/>
      <c r="E1" s="34"/>
      <c r="F1" s="33"/>
      <c r="G1" s="33"/>
      <c r="H1" s="33"/>
      <c r="I1" s="33"/>
      <c r="J1" s="1"/>
    </row>
    <row r="2" spans="1:10" ht="13.5" customHeight="1">
      <c r="A2" s="1"/>
      <c r="B2" s="262" t="s">
        <v>69</v>
      </c>
      <c r="C2" s="262"/>
      <c r="D2" s="262"/>
      <c r="E2" s="262"/>
      <c r="F2" s="262"/>
      <c r="G2" s="262"/>
      <c r="H2" s="262"/>
      <c r="I2" s="262"/>
      <c r="J2" s="1"/>
    </row>
    <row r="3" spans="1:16" ht="17.25" customHeight="1">
      <c r="A3" s="1"/>
      <c r="J3" s="1"/>
      <c r="P3" s="53" t="s">
        <v>61</v>
      </c>
    </row>
    <row r="4" spans="1:18" ht="25.5" customHeight="1">
      <c r="A4" s="1"/>
      <c r="B4" s="32" t="s">
        <v>59</v>
      </c>
      <c r="C4" s="284" t="s">
        <v>23</v>
      </c>
      <c r="D4" s="284"/>
      <c r="E4" s="284"/>
      <c r="F4" s="271" t="s">
        <v>71</v>
      </c>
      <c r="G4" s="272"/>
      <c r="H4" s="273"/>
      <c r="I4" s="263" t="s">
        <v>72</v>
      </c>
      <c r="J4" s="264"/>
      <c r="K4" s="264"/>
      <c r="L4" s="264"/>
      <c r="M4" s="264"/>
      <c r="N4" s="263" t="s">
        <v>73</v>
      </c>
      <c r="O4" s="264"/>
      <c r="P4" s="264"/>
      <c r="Q4" s="39"/>
      <c r="R4" s="39"/>
    </row>
    <row r="5" spans="1:16" ht="25.5" customHeight="1">
      <c r="A5" s="1"/>
      <c r="B5" s="32"/>
      <c r="C5" s="284"/>
      <c r="D5" s="284"/>
      <c r="E5" s="284"/>
      <c r="F5" s="31" t="s">
        <v>2</v>
      </c>
      <c r="G5" s="31" t="s">
        <v>58</v>
      </c>
      <c r="H5" s="31" t="s">
        <v>4</v>
      </c>
      <c r="I5" s="30" t="s">
        <v>2</v>
      </c>
      <c r="J5" s="30" t="s">
        <v>58</v>
      </c>
      <c r="K5" s="30" t="s">
        <v>57</v>
      </c>
      <c r="L5" s="30" t="s">
        <v>3</v>
      </c>
      <c r="M5" s="30" t="s">
        <v>4</v>
      </c>
      <c r="N5" s="29" t="s">
        <v>2</v>
      </c>
      <c r="O5" s="29" t="s">
        <v>58</v>
      </c>
      <c r="P5" s="28" t="s">
        <v>4</v>
      </c>
    </row>
    <row r="6" spans="1:16" ht="18" customHeight="1">
      <c r="A6" s="1"/>
      <c r="B6" s="27" t="s">
        <v>54</v>
      </c>
      <c r="C6" s="364">
        <v>2</v>
      </c>
      <c r="D6" s="365"/>
      <c r="E6" s="366"/>
      <c r="F6" s="25">
        <v>3</v>
      </c>
      <c r="G6" s="25">
        <v>4</v>
      </c>
      <c r="H6" s="25">
        <v>5</v>
      </c>
      <c r="I6" s="25">
        <v>6</v>
      </c>
      <c r="J6" s="25" t="s">
        <v>56</v>
      </c>
      <c r="K6" s="25" t="s">
        <v>55</v>
      </c>
      <c r="L6" s="25">
        <v>7</v>
      </c>
      <c r="M6" s="25">
        <v>8</v>
      </c>
      <c r="N6" s="70">
        <v>9</v>
      </c>
      <c r="O6" s="70">
        <v>10</v>
      </c>
      <c r="P6" s="70">
        <v>11</v>
      </c>
    </row>
    <row r="7" spans="1:16" ht="25.5" customHeight="1">
      <c r="A7" s="1"/>
      <c r="B7" s="71"/>
      <c r="C7" s="381" t="s">
        <v>27</v>
      </c>
      <c r="D7" s="382"/>
      <c r="E7" s="382"/>
      <c r="F7" s="85">
        <v>58164.84174</v>
      </c>
      <c r="G7" s="86">
        <v>0</v>
      </c>
      <c r="H7" s="86">
        <f>G7+F7</f>
        <v>58164.84174</v>
      </c>
      <c r="I7" s="85">
        <f>'5.1.'!G22</f>
        <v>63418.43403</v>
      </c>
      <c r="J7" s="85"/>
      <c r="K7" s="85"/>
      <c r="L7" s="85">
        <v>0</v>
      </c>
      <c r="M7" s="85">
        <f>L7+I7</f>
        <v>63418.43403</v>
      </c>
      <c r="N7" s="153">
        <f>I7/F7*100-100</f>
        <v>9.032247200953165</v>
      </c>
      <c r="O7" s="154" t="e">
        <f>L7/G7*100-100</f>
        <v>#DIV/0!</v>
      </c>
      <c r="P7" s="154">
        <f>M7/H7*100-100</f>
        <v>9.032247200953165</v>
      </c>
    </row>
    <row r="8" spans="1:16" ht="19.5" customHeight="1">
      <c r="A8" s="1"/>
      <c r="B8" s="367" t="s">
        <v>115</v>
      </c>
      <c r="C8" s="368"/>
      <c r="D8" s="368"/>
      <c r="E8" s="368"/>
      <c r="F8" s="368"/>
      <c r="G8" s="368"/>
      <c r="H8" s="368"/>
      <c r="I8" s="368"/>
      <c r="J8" s="368"/>
      <c r="K8" s="368"/>
      <c r="L8" s="368"/>
      <c r="M8" s="368"/>
      <c r="N8" s="368"/>
      <c r="O8" s="368"/>
      <c r="P8" s="369"/>
    </row>
    <row r="9" spans="2:16" ht="18" customHeight="1">
      <c r="B9" s="383"/>
      <c r="C9" s="384"/>
      <c r="D9" s="384"/>
      <c r="E9" s="384"/>
      <c r="F9" s="384"/>
      <c r="G9" s="384"/>
      <c r="H9" s="384"/>
      <c r="I9" s="384"/>
      <c r="J9" s="384"/>
      <c r="K9" s="384"/>
      <c r="L9" s="384"/>
      <c r="M9" s="384"/>
      <c r="N9" s="384"/>
      <c r="O9" s="384"/>
      <c r="P9" s="385"/>
    </row>
    <row r="10" spans="2:16" ht="12.75">
      <c r="B10" s="370" t="s">
        <v>33</v>
      </c>
      <c r="C10" s="264"/>
      <c r="D10" s="264"/>
      <c r="E10" s="264"/>
      <c r="F10" s="264"/>
      <c r="G10" s="264"/>
      <c r="H10" s="264"/>
      <c r="I10" s="264"/>
      <c r="J10" s="264"/>
      <c r="K10" s="264"/>
      <c r="L10" s="264"/>
      <c r="M10" s="264"/>
      <c r="N10" s="264"/>
      <c r="O10" s="264"/>
      <c r="P10" s="264"/>
    </row>
    <row r="11" spans="2:16" s="53" customFormat="1" ht="30" customHeight="1" thickBot="1">
      <c r="B11" s="361" t="s">
        <v>179</v>
      </c>
      <c r="C11" s="375"/>
      <c r="D11" s="375"/>
      <c r="E11" s="375"/>
      <c r="F11" s="375"/>
      <c r="G11" s="375"/>
      <c r="H11" s="375"/>
      <c r="I11" s="375"/>
      <c r="J11" s="375"/>
      <c r="K11" s="375"/>
      <c r="L11" s="375"/>
      <c r="M11" s="375"/>
      <c r="N11" s="375"/>
      <c r="O11" s="375"/>
      <c r="P11" s="376"/>
    </row>
    <row r="12" spans="2:16" ht="79.5" customHeight="1" thickBot="1">
      <c r="B12" s="377" t="s">
        <v>219</v>
      </c>
      <c r="C12" s="378"/>
      <c r="D12" s="378"/>
      <c r="E12" s="378"/>
      <c r="F12" s="379"/>
      <c r="G12" s="379"/>
      <c r="H12" s="378"/>
      <c r="I12" s="378"/>
      <c r="J12" s="378"/>
      <c r="K12" s="378"/>
      <c r="L12" s="378"/>
      <c r="M12" s="378"/>
      <c r="N12" s="378"/>
      <c r="O12" s="378"/>
      <c r="P12" s="380"/>
    </row>
    <row r="13" spans="2:17" ht="18" customHeight="1">
      <c r="B13" s="110" t="s">
        <v>54</v>
      </c>
      <c r="C13" s="373" t="s">
        <v>53</v>
      </c>
      <c r="D13" s="374"/>
      <c r="E13" s="374"/>
      <c r="F13" s="175"/>
      <c r="G13" s="175"/>
      <c r="H13" s="111"/>
      <c r="I13" s="85"/>
      <c r="J13" s="85"/>
      <c r="K13" s="85"/>
      <c r="L13" s="85"/>
      <c r="M13" s="111"/>
      <c r="N13" s="85"/>
      <c r="O13" s="85"/>
      <c r="P13" s="85"/>
      <c r="Q13" s="7"/>
    </row>
    <row r="14" spans="2:17" ht="21.75" customHeight="1">
      <c r="B14" s="110"/>
      <c r="C14" s="371" t="str">
        <f>'5.3. Показники '!C10:E10</f>
        <v>кількість штатних одиниць</v>
      </c>
      <c r="D14" s="372"/>
      <c r="E14" s="372"/>
      <c r="F14" s="176">
        <v>169</v>
      </c>
      <c r="G14" s="177"/>
      <c r="H14" s="157">
        <f>F14</f>
        <v>169</v>
      </c>
      <c r="I14" s="156">
        <f>'5.3. Показники '!M10</f>
        <v>170</v>
      </c>
      <c r="J14" s="85"/>
      <c r="K14" s="85"/>
      <c r="L14" s="85"/>
      <c r="M14" s="157">
        <f>I14</f>
        <v>170</v>
      </c>
      <c r="N14" s="158">
        <f>I14/F14*100-100</f>
        <v>0.5917159763313578</v>
      </c>
      <c r="O14" s="85"/>
      <c r="P14" s="158">
        <f>N14</f>
        <v>0.5917159763313578</v>
      </c>
      <c r="Q14" s="7"/>
    </row>
    <row r="15" spans="2:17" ht="21" customHeight="1">
      <c r="B15" s="110"/>
      <c r="C15" s="371" t="str">
        <f>'5.3. Показники '!C11:E11</f>
        <v>кількість управлінь, відділів</v>
      </c>
      <c r="D15" s="372"/>
      <c r="E15" s="372"/>
      <c r="F15" s="176">
        <v>18</v>
      </c>
      <c r="G15" s="177"/>
      <c r="H15" s="157">
        <f aca="true" t="shared" si="0" ref="H15:H22">F15</f>
        <v>18</v>
      </c>
      <c r="I15" s="156">
        <f>'5.3. Показники '!M11</f>
        <v>20</v>
      </c>
      <c r="J15" s="85"/>
      <c r="K15" s="85"/>
      <c r="L15" s="85"/>
      <c r="M15" s="157">
        <f aca="true" t="shared" si="1" ref="M15:M21">I15</f>
        <v>20</v>
      </c>
      <c r="N15" s="158">
        <f>I15/F15*100-100</f>
        <v>11.111111111111114</v>
      </c>
      <c r="O15" s="85"/>
      <c r="P15" s="158">
        <f aca="true" t="shared" si="2" ref="P15:P22">N15</f>
        <v>11.111111111111114</v>
      </c>
      <c r="Q15" s="7"/>
    </row>
    <row r="16" spans="2:17" ht="30" customHeight="1">
      <c r="B16" s="110"/>
      <c r="C16" s="371" t="str">
        <f>'5.3. Показники '!C12:E12</f>
        <v>кількість працівників, які приймають участь у засіданнях комісії по легалізації заробітної плати</v>
      </c>
      <c r="D16" s="372"/>
      <c r="E16" s="372"/>
      <c r="F16" s="176">
        <v>2</v>
      </c>
      <c r="G16" s="177"/>
      <c r="H16" s="157">
        <f t="shared" si="0"/>
        <v>2</v>
      </c>
      <c r="I16" s="156">
        <f>'5.3. Показники '!M12</f>
        <v>3</v>
      </c>
      <c r="J16" s="85"/>
      <c r="K16" s="85"/>
      <c r="L16" s="85"/>
      <c r="M16" s="157">
        <f t="shared" si="1"/>
        <v>3</v>
      </c>
      <c r="N16" s="158">
        <f>I16/F16*100-100</f>
        <v>50</v>
      </c>
      <c r="O16" s="85"/>
      <c r="P16" s="158">
        <f t="shared" si="2"/>
        <v>50</v>
      </c>
      <c r="Q16" s="7"/>
    </row>
    <row r="17" spans="1:16" s="7" customFormat="1" ht="30.75" customHeight="1">
      <c r="A17" s="18" t="s">
        <v>67</v>
      </c>
      <c r="B17" s="110"/>
      <c r="C17" s="371" t="str">
        <f>'5.3. Показники '!C13:E13</f>
        <v>кількість працівників, які погоджують колективні договори підприємств та організацій</v>
      </c>
      <c r="D17" s="372"/>
      <c r="E17" s="372"/>
      <c r="F17" s="176">
        <v>1</v>
      </c>
      <c r="G17" s="177"/>
      <c r="H17" s="157">
        <f t="shared" si="0"/>
        <v>1</v>
      </c>
      <c r="I17" s="156">
        <f>'5.3. Показники '!M13</f>
        <v>1</v>
      </c>
      <c r="J17" s="85"/>
      <c r="K17" s="85"/>
      <c r="L17" s="85"/>
      <c r="M17" s="157">
        <f t="shared" si="1"/>
        <v>1</v>
      </c>
      <c r="N17" s="158">
        <f>I17/F17*100-100</f>
        <v>0</v>
      </c>
      <c r="O17" s="85"/>
      <c r="P17" s="158">
        <f t="shared" si="2"/>
        <v>0</v>
      </c>
    </row>
    <row r="18" spans="1:16" s="7" customFormat="1" ht="28.5" customHeight="1">
      <c r="A18" s="18"/>
      <c r="B18" s="110"/>
      <c r="C18" s="371" t="str">
        <f>'5.3. Показники '!C14:E14</f>
        <v>кількість працівників, які готують накази, рішення, розпорядження </v>
      </c>
      <c r="D18" s="372"/>
      <c r="E18" s="372"/>
      <c r="F18" s="176">
        <v>4</v>
      </c>
      <c r="G18" s="177"/>
      <c r="H18" s="157">
        <f t="shared" si="0"/>
        <v>4</v>
      </c>
      <c r="I18" s="156">
        <f>'5.3. Показники '!M14</f>
        <v>4</v>
      </c>
      <c r="J18" s="85"/>
      <c r="K18" s="85"/>
      <c r="L18" s="85"/>
      <c r="M18" s="157">
        <f t="shared" si="1"/>
        <v>4</v>
      </c>
      <c r="N18" s="158">
        <v>0</v>
      </c>
      <c r="O18" s="85"/>
      <c r="P18" s="158">
        <f t="shared" si="2"/>
        <v>0</v>
      </c>
    </row>
    <row r="19" spans="1:16" s="7" customFormat="1" ht="27.75" customHeight="1">
      <c r="A19" s="18"/>
      <c r="B19" s="110"/>
      <c r="C19" s="371" t="str">
        <f>'5.3. Показники '!C15:E15</f>
        <v>кількість працівників, які приймають участь у засіданнях комісії щодо призначення соціальної допомоги</v>
      </c>
      <c r="D19" s="372"/>
      <c r="E19" s="372"/>
      <c r="F19" s="176">
        <v>10</v>
      </c>
      <c r="G19" s="177"/>
      <c r="H19" s="157">
        <f t="shared" si="0"/>
        <v>10</v>
      </c>
      <c r="I19" s="156">
        <f>'5.3. Показники '!M15</f>
        <v>10</v>
      </c>
      <c r="J19" s="85"/>
      <c r="K19" s="85"/>
      <c r="L19" s="85"/>
      <c r="M19" s="157">
        <f t="shared" si="1"/>
        <v>10</v>
      </c>
      <c r="N19" s="158">
        <v>0</v>
      </c>
      <c r="O19" s="85"/>
      <c r="P19" s="158">
        <f t="shared" si="2"/>
        <v>0</v>
      </c>
    </row>
    <row r="20" spans="1:16" s="7" customFormat="1" ht="15" customHeight="1">
      <c r="A20" s="18"/>
      <c r="B20" s="110"/>
      <c r="C20" s="371" t="str">
        <f>'5.3. Показники '!C16:E16</f>
        <v>кількість працівників зайнятих призначенням субсидій</v>
      </c>
      <c r="D20" s="372"/>
      <c r="E20" s="372"/>
      <c r="F20" s="176">
        <v>48</v>
      </c>
      <c r="G20" s="177"/>
      <c r="H20" s="157">
        <f t="shared" si="0"/>
        <v>48</v>
      </c>
      <c r="I20" s="156">
        <f>'5.3. Показники '!M16</f>
        <v>48</v>
      </c>
      <c r="J20" s="85"/>
      <c r="K20" s="85"/>
      <c r="L20" s="85"/>
      <c r="M20" s="157">
        <f t="shared" si="1"/>
        <v>48</v>
      </c>
      <c r="N20" s="158">
        <f>I20/F20*100-100</f>
        <v>0</v>
      </c>
      <c r="O20" s="85"/>
      <c r="P20" s="158">
        <f t="shared" si="2"/>
        <v>0</v>
      </c>
    </row>
    <row r="21" spans="1:16" s="7" customFormat="1" ht="15" customHeight="1">
      <c r="A21" s="18"/>
      <c r="B21" s="155"/>
      <c r="C21" s="371" t="str">
        <f>'5.3. Показники '!C18:E18</f>
        <v>кількість працівників зайнятих перевірками достовірності наданих даних про доходи</v>
      </c>
      <c r="D21" s="372"/>
      <c r="E21" s="372"/>
      <c r="F21" s="176">
        <v>10</v>
      </c>
      <c r="G21" s="177"/>
      <c r="H21" s="157">
        <f t="shared" si="0"/>
        <v>10</v>
      </c>
      <c r="I21" s="156">
        <f>'5.3. Показники '!M17</f>
        <v>10</v>
      </c>
      <c r="J21" s="85"/>
      <c r="K21" s="85"/>
      <c r="L21" s="85"/>
      <c r="M21" s="157">
        <f t="shared" si="1"/>
        <v>10</v>
      </c>
      <c r="N21" s="158">
        <f>I21/F21*100-100</f>
        <v>0</v>
      </c>
      <c r="O21" s="85"/>
      <c r="P21" s="158">
        <f t="shared" si="2"/>
        <v>0</v>
      </c>
    </row>
    <row r="22" spans="1:16" s="7" customFormat="1" ht="15" customHeight="1">
      <c r="A22" s="18"/>
      <c r="B22" s="155"/>
      <c r="C22" s="371" t="str">
        <f>'5.3. Показники '!C19:E19</f>
        <v>кількість працівників зайнятих у судових засіданнях</v>
      </c>
      <c r="D22" s="372"/>
      <c r="E22" s="372"/>
      <c r="F22" s="176">
        <v>2</v>
      </c>
      <c r="G22" s="177"/>
      <c r="H22" s="157">
        <f t="shared" si="0"/>
        <v>2</v>
      </c>
      <c r="I22" s="156">
        <v>2</v>
      </c>
      <c r="J22" s="85"/>
      <c r="K22" s="85"/>
      <c r="L22" s="85"/>
      <c r="M22" s="157">
        <f>I22</f>
        <v>2</v>
      </c>
      <c r="N22" s="158">
        <f>I22/F22*100-100</f>
        <v>0</v>
      </c>
      <c r="O22" s="85"/>
      <c r="P22" s="158">
        <f t="shared" si="2"/>
        <v>0</v>
      </c>
    </row>
    <row r="23" spans="2:23" ht="17.25" customHeight="1">
      <c r="B23" s="112" t="s">
        <v>52</v>
      </c>
      <c r="C23" s="373" t="s">
        <v>51</v>
      </c>
      <c r="D23" s="374"/>
      <c r="E23" s="374"/>
      <c r="F23" s="176"/>
      <c r="G23" s="177"/>
      <c r="H23" s="109"/>
      <c r="I23" s="109"/>
      <c r="J23" s="109"/>
      <c r="K23" s="109"/>
      <c r="L23" s="109"/>
      <c r="M23" s="109"/>
      <c r="N23" s="109"/>
      <c r="O23" s="109"/>
      <c r="P23" s="109"/>
      <c r="T23" s="38"/>
      <c r="U23" s="38"/>
      <c r="V23" s="38"/>
      <c r="W23" s="38"/>
    </row>
    <row r="24" spans="2:23" ht="17.25" customHeight="1">
      <c r="B24" s="112"/>
      <c r="C24" s="371" t="str">
        <f>'5.3. Показники '!C24:E24</f>
        <v>к-сть отриманих доручень, листів, скарг</v>
      </c>
      <c r="D24" s="372"/>
      <c r="E24" s="372"/>
      <c r="F24" s="160">
        <v>27279</v>
      </c>
      <c r="G24" s="109"/>
      <c r="H24" s="109">
        <f aca="true" t="shared" si="3" ref="H24:H35">F24</f>
        <v>27279</v>
      </c>
      <c r="I24" s="109">
        <f>'5.3. Показники '!I24</f>
        <v>28779</v>
      </c>
      <c r="J24" s="109"/>
      <c r="K24" s="109"/>
      <c r="L24" s="109"/>
      <c r="M24" s="109">
        <f aca="true" t="shared" si="4" ref="M24:M33">I24</f>
        <v>28779</v>
      </c>
      <c r="N24" s="161">
        <f aca="true" t="shared" si="5" ref="N24:N35">I24/F24*100-100</f>
        <v>5.49873529088309</v>
      </c>
      <c r="O24" s="109"/>
      <c r="P24" s="161">
        <f aca="true" t="shared" si="6" ref="P24:P35">N24</f>
        <v>5.49873529088309</v>
      </c>
      <c r="T24" s="389"/>
      <c r="U24" s="389"/>
      <c r="V24" s="38"/>
      <c r="W24" s="38"/>
    </row>
    <row r="25" spans="2:23" ht="17.25" customHeight="1">
      <c r="B25" s="112"/>
      <c r="C25" s="371" t="str">
        <f>'5.3. Показники '!C26:E26</f>
        <v>к-сть підготовлених наказів, рішень, розпоряджень</v>
      </c>
      <c r="D25" s="372"/>
      <c r="E25" s="372"/>
      <c r="F25" s="109">
        <v>924</v>
      </c>
      <c r="G25" s="109"/>
      <c r="H25" s="109">
        <f t="shared" si="3"/>
        <v>924</v>
      </c>
      <c r="I25" s="109">
        <f>'5.3. Показники '!I26</f>
        <v>635</v>
      </c>
      <c r="J25" s="109"/>
      <c r="K25" s="109"/>
      <c r="L25" s="109"/>
      <c r="M25" s="109">
        <f t="shared" si="4"/>
        <v>635</v>
      </c>
      <c r="N25" s="161">
        <f t="shared" si="5"/>
        <v>-31.277056277056275</v>
      </c>
      <c r="O25" s="109"/>
      <c r="P25" s="161">
        <f t="shared" si="6"/>
        <v>-31.277056277056275</v>
      </c>
      <c r="T25" s="389"/>
      <c r="U25" s="389"/>
      <c r="V25" s="38"/>
      <c r="W25" s="38"/>
    </row>
    <row r="26" spans="2:23" ht="17.25" customHeight="1">
      <c r="B26" s="112"/>
      <c r="C26" s="371" t="str">
        <f>'5.3. Показники '!C27:E27</f>
        <v>к-сть прийнятих наказів, рішень, розпоряджень</v>
      </c>
      <c r="D26" s="372"/>
      <c r="E26" s="372"/>
      <c r="F26" s="109">
        <v>924</v>
      </c>
      <c r="G26" s="109"/>
      <c r="H26" s="109">
        <f t="shared" si="3"/>
        <v>924</v>
      </c>
      <c r="I26" s="109">
        <f>'5.3. Показники '!I27</f>
        <v>635</v>
      </c>
      <c r="J26" s="109"/>
      <c r="K26" s="109"/>
      <c r="L26" s="109"/>
      <c r="M26" s="109">
        <f t="shared" si="4"/>
        <v>635</v>
      </c>
      <c r="N26" s="161">
        <f t="shared" si="5"/>
        <v>-31.277056277056275</v>
      </c>
      <c r="O26" s="109"/>
      <c r="P26" s="161">
        <f t="shared" si="6"/>
        <v>-31.277056277056275</v>
      </c>
      <c r="T26" s="389"/>
      <c r="U26" s="389"/>
      <c r="V26" s="38"/>
      <c r="W26" s="38"/>
    </row>
    <row r="27" spans="2:23" ht="17.25" customHeight="1">
      <c r="B27" s="112"/>
      <c r="C27" s="371" t="str">
        <f>'5.3. Показники '!C28:E28</f>
        <v>к-сть проведених засідань, нарад, семінарів</v>
      </c>
      <c r="D27" s="372"/>
      <c r="E27" s="372"/>
      <c r="F27" s="109">
        <v>172</v>
      </c>
      <c r="G27" s="109"/>
      <c r="H27" s="109">
        <f t="shared" si="3"/>
        <v>172</v>
      </c>
      <c r="I27" s="109">
        <f>'5.3. Показники '!I28</f>
        <v>190</v>
      </c>
      <c r="J27" s="109"/>
      <c r="K27" s="109"/>
      <c r="L27" s="109"/>
      <c r="M27" s="109">
        <f t="shared" si="4"/>
        <v>190</v>
      </c>
      <c r="N27" s="161">
        <f t="shared" si="5"/>
        <v>10.465116279069761</v>
      </c>
      <c r="O27" s="109"/>
      <c r="P27" s="161">
        <f t="shared" si="6"/>
        <v>10.465116279069761</v>
      </c>
      <c r="T27" s="389"/>
      <c r="U27" s="389"/>
      <c r="V27" s="38"/>
      <c r="W27" s="38"/>
    </row>
    <row r="28" spans="2:23" ht="15" customHeight="1">
      <c r="B28" s="112"/>
      <c r="C28" s="371" t="str">
        <f>'5.3. Показники '!C29:E29</f>
        <v>кількість засідань комісії по легалізації заробітної плати</v>
      </c>
      <c r="D28" s="372"/>
      <c r="E28" s="372"/>
      <c r="F28" s="109">
        <v>3</v>
      </c>
      <c r="G28" s="109"/>
      <c r="H28" s="109">
        <f t="shared" si="3"/>
        <v>3</v>
      </c>
      <c r="I28" s="109">
        <f>'5.3. Показники '!I29</f>
        <v>6</v>
      </c>
      <c r="J28" s="109"/>
      <c r="K28" s="109"/>
      <c r="L28" s="109"/>
      <c r="M28" s="109">
        <f t="shared" si="4"/>
        <v>6</v>
      </c>
      <c r="N28" s="161">
        <f t="shared" si="5"/>
        <v>100</v>
      </c>
      <c r="O28" s="109"/>
      <c r="P28" s="161">
        <f t="shared" si="6"/>
        <v>100</v>
      </c>
      <c r="T28" s="389"/>
      <c r="U28" s="389"/>
      <c r="V28" s="38"/>
      <c r="W28" s="38"/>
    </row>
    <row r="29" spans="2:23" ht="17.25" customHeight="1">
      <c r="B29" s="112"/>
      <c r="C29" s="371" t="str">
        <f>'5.3. Показники '!C30:E30</f>
        <v>кількість погоджених колективних договорів</v>
      </c>
      <c r="D29" s="372"/>
      <c r="E29" s="372"/>
      <c r="F29" s="109">
        <v>188</v>
      </c>
      <c r="G29" s="109"/>
      <c r="H29" s="109">
        <f t="shared" si="3"/>
        <v>188</v>
      </c>
      <c r="I29" s="109">
        <f>'5.3. Показники '!I30</f>
        <v>174</v>
      </c>
      <c r="J29" s="109"/>
      <c r="K29" s="109"/>
      <c r="L29" s="109"/>
      <c r="M29" s="109">
        <f t="shared" si="4"/>
        <v>174</v>
      </c>
      <c r="N29" s="161">
        <f t="shared" si="5"/>
        <v>-7.446808510638306</v>
      </c>
      <c r="O29" s="109"/>
      <c r="P29" s="161">
        <f t="shared" si="6"/>
        <v>-7.446808510638306</v>
      </c>
      <c r="T29" s="389"/>
      <c r="U29" s="389"/>
      <c r="V29" s="38"/>
      <c r="W29" s="38"/>
    </row>
    <row r="30" spans="2:23" ht="17.25" customHeight="1">
      <c r="B30" s="112"/>
      <c r="C30" s="371" t="str">
        <f>'5.3. Показники '!C31:E31</f>
        <v>к-ть призначених субсидій</v>
      </c>
      <c r="D30" s="372"/>
      <c r="E30" s="372"/>
      <c r="F30" s="109">
        <v>56033</v>
      </c>
      <c r="G30" s="109"/>
      <c r="H30" s="109">
        <f t="shared" si="3"/>
        <v>56033</v>
      </c>
      <c r="I30" s="109">
        <f>'5.3. Показники '!I31</f>
        <v>47462</v>
      </c>
      <c r="J30" s="109"/>
      <c r="K30" s="109"/>
      <c r="L30" s="109"/>
      <c r="M30" s="109">
        <f t="shared" si="4"/>
        <v>47462</v>
      </c>
      <c r="N30" s="161">
        <f t="shared" si="5"/>
        <v>-15.29634322631307</v>
      </c>
      <c r="O30" s="109"/>
      <c r="P30" s="161">
        <f t="shared" si="6"/>
        <v>-15.29634322631307</v>
      </c>
      <c r="T30" s="389"/>
      <c r="U30" s="389"/>
      <c r="V30" s="38"/>
      <c r="W30" s="38"/>
    </row>
    <row r="31" spans="2:23" ht="24.75" customHeight="1">
      <c r="B31" s="112"/>
      <c r="C31" s="371" t="str">
        <f>'5.3. Показники '!C32:E32</f>
        <v>к-ть проведених перерахунів по субсидіям в зв'язку із зміною тарифів</v>
      </c>
      <c r="D31" s="372"/>
      <c r="E31" s="372"/>
      <c r="F31" s="109">
        <v>355098</v>
      </c>
      <c r="G31" s="109"/>
      <c r="H31" s="109">
        <f t="shared" si="3"/>
        <v>355098</v>
      </c>
      <c r="I31" s="109">
        <f>'5.3. Показники '!I32</f>
        <v>216720</v>
      </c>
      <c r="J31" s="109"/>
      <c r="K31" s="109"/>
      <c r="L31" s="109"/>
      <c r="M31" s="109">
        <f t="shared" si="4"/>
        <v>216720</v>
      </c>
      <c r="N31" s="161">
        <f>I31/F31*100-100</f>
        <v>-38.96896068127672</v>
      </c>
      <c r="O31" s="109"/>
      <c r="P31" s="161">
        <f t="shared" si="6"/>
        <v>-38.96896068127672</v>
      </c>
      <c r="T31" s="389"/>
      <c r="U31" s="389"/>
      <c r="V31" s="38"/>
      <c r="W31" s="38"/>
    </row>
    <row r="32" spans="2:23" ht="30.75" customHeight="1">
      <c r="B32" s="112"/>
      <c r="C32" s="371" t="str">
        <f>'5.3. Показники '!C33:E33</f>
        <v>к-ть прийнятих рішень комісії щодо призначення соціальної допомоги</v>
      </c>
      <c r="D32" s="372"/>
      <c r="E32" s="372"/>
      <c r="F32" s="160">
        <v>20294</v>
      </c>
      <c r="G32" s="109"/>
      <c r="H32" s="109">
        <f t="shared" si="3"/>
        <v>20294</v>
      </c>
      <c r="I32" s="109">
        <f>'5.3. Показники '!I33</f>
        <v>3568</v>
      </c>
      <c r="J32" s="109"/>
      <c r="K32" s="109"/>
      <c r="L32" s="109"/>
      <c r="M32" s="109">
        <f t="shared" si="4"/>
        <v>3568</v>
      </c>
      <c r="N32" s="161">
        <f t="shared" si="5"/>
        <v>-82.41844880260176</v>
      </c>
      <c r="O32" s="109"/>
      <c r="P32" s="161">
        <f t="shared" si="6"/>
        <v>-82.41844880260176</v>
      </c>
      <c r="T32" s="389"/>
      <c r="U32" s="389"/>
      <c r="V32" s="38"/>
      <c r="W32" s="38"/>
    </row>
    <row r="33" spans="2:23" ht="17.25" customHeight="1">
      <c r="B33" s="112"/>
      <c r="C33" s="371" t="str">
        <f>'5.3. Показники '!C34:E34</f>
        <v>кількість проведених перевірок щодо достовірності наданих даних про доходи</v>
      </c>
      <c r="D33" s="372"/>
      <c r="E33" s="372"/>
      <c r="F33" s="160">
        <v>27996</v>
      </c>
      <c r="G33" s="109"/>
      <c r="H33" s="109">
        <f t="shared" si="3"/>
        <v>27996</v>
      </c>
      <c r="I33" s="109">
        <f>'5.3. Показники '!I34</f>
        <v>39428</v>
      </c>
      <c r="J33" s="109"/>
      <c r="K33" s="109"/>
      <c r="L33" s="109"/>
      <c r="M33" s="109">
        <f t="shared" si="4"/>
        <v>39428</v>
      </c>
      <c r="N33" s="161">
        <f t="shared" si="5"/>
        <v>40.83440491498786</v>
      </c>
      <c r="O33" s="109"/>
      <c r="P33" s="161">
        <f t="shared" si="6"/>
        <v>40.83440491498786</v>
      </c>
      <c r="T33" s="389"/>
      <c r="U33" s="389"/>
      <c r="V33" s="38"/>
      <c r="W33" s="38"/>
    </row>
    <row r="34" spans="2:23" ht="17.25" customHeight="1">
      <c r="B34" s="112"/>
      <c r="C34" s="371" t="str">
        <f>'5.3. Показники '!C35:E35</f>
        <v>повернуто коштів до державного бюджету внаслідок проведених перевірок</v>
      </c>
      <c r="D34" s="372"/>
      <c r="E34" s="372"/>
      <c r="F34" s="160">
        <v>4422.3</v>
      </c>
      <c r="G34" s="109"/>
      <c r="H34" s="109">
        <f t="shared" si="3"/>
        <v>4422.3</v>
      </c>
      <c r="I34" s="109">
        <f>'5.3. Показники '!I35</f>
        <v>4180.6</v>
      </c>
      <c r="J34" s="109"/>
      <c r="K34" s="109"/>
      <c r="L34" s="109"/>
      <c r="M34" s="109">
        <f>I34</f>
        <v>4180.6</v>
      </c>
      <c r="N34" s="161">
        <f t="shared" si="5"/>
        <v>-5.465481762883556</v>
      </c>
      <c r="O34" s="109"/>
      <c r="P34" s="161">
        <f t="shared" si="6"/>
        <v>-5.465481762883556</v>
      </c>
      <c r="T34" s="389"/>
      <c r="U34" s="389"/>
      <c r="V34" s="38"/>
      <c r="W34" s="38"/>
    </row>
    <row r="35" spans="1:23" ht="15" customHeight="1">
      <c r="A35" s="1"/>
      <c r="B35" s="112"/>
      <c r="C35" s="371" t="str">
        <f>'5.3. Показники '!C36:E36</f>
        <v>прийнято участь у судових засіданнях</v>
      </c>
      <c r="D35" s="372"/>
      <c r="E35" s="372"/>
      <c r="F35" s="160">
        <v>271</v>
      </c>
      <c r="G35" s="109"/>
      <c r="H35" s="109">
        <f t="shared" si="3"/>
        <v>271</v>
      </c>
      <c r="I35" s="160">
        <v>271</v>
      </c>
      <c r="J35" s="109"/>
      <c r="K35" s="109"/>
      <c r="L35" s="109"/>
      <c r="M35" s="109">
        <f>'5.3. Показники '!M36</f>
        <v>200</v>
      </c>
      <c r="N35" s="161">
        <f t="shared" si="5"/>
        <v>0</v>
      </c>
      <c r="O35" s="109"/>
      <c r="P35" s="161">
        <f t="shared" si="6"/>
        <v>0</v>
      </c>
      <c r="T35" s="389"/>
      <c r="U35" s="389"/>
      <c r="V35" s="38"/>
      <c r="W35" s="38"/>
    </row>
    <row r="36" spans="1:23" ht="16.5" customHeight="1">
      <c r="A36" s="1"/>
      <c r="B36" s="22">
        <v>3</v>
      </c>
      <c r="C36" s="386" t="s">
        <v>50</v>
      </c>
      <c r="D36" s="387"/>
      <c r="E36" s="387"/>
      <c r="F36" s="387"/>
      <c r="G36" s="387"/>
      <c r="H36" s="387"/>
      <c r="I36" s="387"/>
      <c r="J36" s="387"/>
      <c r="K36" s="387"/>
      <c r="L36" s="387"/>
      <c r="M36" s="387"/>
      <c r="N36" s="387"/>
      <c r="O36" s="387"/>
      <c r="P36" s="388"/>
      <c r="T36" s="38"/>
      <c r="U36" s="38"/>
      <c r="V36" s="38"/>
      <c r="W36" s="38"/>
    </row>
    <row r="37" spans="1:23" ht="16.5" customHeight="1">
      <c r="A37" s="1"/>
      <c r="B37" s="112"/>
      <c r="C37" s="371" t="str">
        <f>'5.3. Показники '!C42:E42</f>
        <v>кількість виконаних листів, звернень, заяв, скарг на одного працівника</v>
      </c>
      <c r="D37" s="372"/>
      <c r="E37" s="372"/>
      <c r="F37" s="109">
        <v>169</v>
      </c>
      <c r="G37" s="109"/>
      <c r="H37" s="109">
        <f aca="true" t="shared" si="7" ref="H37:H44">F37</f>
        <v>169</v>
      </c>
      <c r="I37" s="162">
        <f>'5.3. Показники '!I42</f>
        <v>169</v>
      </c>
      <c r="J37" s="109"/>
      <c r="K37" s="109"/>
      <c r="L37" s="109"/>
      <c r="M37" s="162">
        <f aca="true" t="shared" si="8" ref="M37:M44">I37</f>
        <v>169</v>
      </c>
      <c r="N37" s="161">
        <f aca="true" t="shared" si="9" ref="N37:N44">I37/F37*100-100</f>
        <v>0</v>
      </c>
      <c r="O37" s="109"/>
      <c r="P37" s="161">
        <f aca="true" t="shared" si="10" ref="P37:P44">N37</f>
        <v>0</v>
      </c>
      <c r="T37" s="38"/>
      <c r="U37" s="38"/>
      <c r="V37" s="38"/>
      <c r="W37" s="38"/>
    </row>
    <row r="38" spans="1:16" ht="16.5" customHeight="1">
      <c r="A38" s="1"/>
      <c r="B38" s="112"/>
      <c r="C38" s="371" t="str">
        <f>'5.3. Показники '!C41:E41</f>
        <v>кількість прийнятих відвідувачів на одного працівника</v>
      </c>
      <c r="D38" s="372"/>
      <c r="E38" s="372"/>
      <c r="F38" s="109">
        <v>1574</v>
      </c>
      <c r="G38" s="109"/>
      <c r="H38" s="109">
        <f t="shared" si="7"/>
        <v>1574</v>
      </c>
      <c r="I38" s="162">
        <v>1206</v>
      </c>
      <c r="J38" s="109"/>
      <c r="K38" s="109"/>
      <c r="L38" s="109"/>
      <c r="M38" s="162">
        <f t="shared" si="8"/>
        <v>1206</v>
      </c>
      <c r="N38" s="161">
        <f t="shared" si="9"/>
        <v>-23.379923761118164</v>
      </c>
      <c r="O38" s="109"/>
      <c r="P38" s="161">
        <f t="shared" si="10"/>
        <v>-23.379923761118164</v>
      </c>
    </row>
    <row r="39" spans="1:16" ht="16.5" customHeight="1">
      <c r="A39" s="1"/>
      <c r="B39" s="112"/>
      <c r="C39" s="371" t="s">
        <v>183</v>
      </c>
      <c r="D39" s="372"/>
      <c r="E39" s="372"/>
      <c r="F39" s="109">
        <v>110</v>
      </c>
      <c r="G39" s="109"/>
      <c r="H39" s="109">
        <f t="shared" si="7"/>
        <v>110</v>
      </c>
      <c r="I39" s="162">
        <v>106</v>
      </c>
      <c r="J39" s="109"/>
      <c r="K39" s="109"/>
      <c r="L39" s="109"/>
      <c r="M39" s="162">
        <f t="shared" si="8"/>
        <v>106</v>
      </c>
      <c r="N39" s="161">
        <f t="shared" si="9"/>
        <v>-3.6363636363636402</v>
      </c>
      <c r="O39" s="109"/>
      <c r="P39" s="161">
        <f t="shared" si="10"/>
        <v>-3.6363636363636402</v>
      </c>
    </row>
    <row r="40" spans="1:16" ht="16.5" customHeight="1">
      <c r="A40" s="1"/>
      <c r="B40" s="112"/>
      <c r="C40" s="371" t="str">
        <f>'5.3. Показники '!C47:E47</f>
        <v>витрати на утримання 1 штатної одиниці</v>
      </c>
      <c r="D40" s="372"/>
      <c r="E40" s="372"/>
      <c r="F40" s="109">
        <v>344.2</v>
      </c>
      <c r="G40" s="109"/>
      <c r="H40" s="109">
        <f t="shared" si="7"/>
        <v>344.2</v>
      </c>
      <c r="I40" s="178">
        <f>'5.3. Показники '!I47</f>
        <v>373</v>
      </c>
      <c r="J40" s="178"/>
      <c r="K40" s="178"/>
      <c r="L40" s="178"/>
      <c r="M40" s="178">
        <f t="shared" si="8"/>
        <v>373</v>
      </c>
      <c r="N40" s="161">
        <f t="shared" si="9"/>
        <v>8.36722835560721</v>
      </c>
      <c r="O40" s="109"/>
      <c r="P40" s="161">
        <f t="shared" si="10"/>
        <v>8.36722835560721</v>
      </c>
    </row>
    <row r="41" spans="1:16" ht="16.5" customHeight="1">
      <c r="A41" s="1"/>
      <c r="B41" s="112"/>
      <c r="C41" s="371" t="str">
        <f>'5.3. Показники '!C48:E48</f>
        <v>кількість засідань комісії по легалізації заробітної плати на 1 працівника</v>
      </c>
      <c r="D41" s="372"/>
      <c r="E41" s="372"/>
      <c r="F41" s="109">
        <v>3</v>
      </c>
      <c r="G41" s="109"/>
      <c r="H41" s="109">
        <f t="shared" si="7"/>
        <v>3</v>
      </c>
      <c r="I41" s="162">
        <f>'5.3. Показники '!I48</f>
        <v>3</v>
      </c>
      <c r="J41" s="109"/>
      <c r="K41" s="109"/>
      <c r="L41" s="109"/>
      <c r="M41" s="162">
        <f t="shared" si="8"/>
        <v>3</v>
      </c>
      <c r="N41" s="161">
        <f t="shared" si="9"/>
        <v>0</v>
      </c>
      <c r="O41" s="109"/>
      <c r="P41" s="161">
        <f t="shared" si="10"/>
        <v>0</v>
      </c>
    </row>
    <row r="42" spans="1:16" ht="26.25" customHeight="1">
      <c r="A42" s="1"/>
      <c r="B42" s="112"/>
      <c r="C42" s="371" t="str">
        <f>'5.3. Показники '!C49:E49</f>
        <v>кількість погоджених колективних договорів на 1 працівника</v>
      </c>
      <c r="D42" s="372"/>
      <c r="E42" s="372"/>
      <c r="F42" s="109">
        <v>200</v>
      </c>
      <c r="G42" s="109"/>
      <c r="H42" s="109">
        <f t="shared" si="7"/>
        <v>200</v>
      </c>
      <c r="I42" s="162">
        <f>'5.3. Показники '!I49</f>
        <v>174</v>
      </c>
      <c r="J42" s="109"/>
      <c r="K42" s="109"/>
      <c r="L42" s="109"/>
      <c r="M42" s="162">
        <f t="shared" si="8"/>
        <v>174</v>
      </c>
      <c r="N42" s="161">
        <f t="shared" si="9"/>
        <v>-13</v>
      </c>
      <c r="O42" s="109"/>
      <c r="P42" s="161">
        <f t="shared" si="10"/>
        <v>-13</v>
      </c>
    </row>
    <row r="43" spans="1:16" ht="16.5" customHeight="1">
      <c r="A43" s="1"/>
      <c r="B43" s="112"/>
      <c r="C43" s="371" t="str">
        <f>'5.3. Показники '!C50:E50</f>
        <v>кількість призначених субсидій на 1 працівника</v>
      </c>
      <c r="D43" s="372"/>
      <c r="E43" s="372"/>
      <c r="F43" s="109">
        <v>1167</v>
      </c>
      <c r="G43" s="109"/>
      <c r="H43" s="109">
        <f t="shared" si="7"/>
        <v>1167</v>
      </c>
      <c r="I43" s="162">
        <f>'5.3. Показники '!I50</f>
        <v>989</v>
      </c>
      <c r="J43" s="109"/>
      <c r="K43" s="109"/>
      <c r="L43" s="109"/>
      <c r="M43" s="162">
        <f t="shared" si="8"/>
        <v>989</v>
      </c>
      <c r="N43" s="161">
        <f t="shared" si="9"/>
        <v>-15.252784918594685</v>
      </c>
      <c r="O43" s="109"/>
      <c r="P43" s="161">
        <f t="shared" si="10"/>
        <v>-15.252784918594685</v>
      </c>
    </row>
    <row r="44" spans="1:16" ht="16.5" customHeight="1">
      <c r="A44" s="1"/>
      <c r="B44" s="112"/>
      <c r="C44" s="371" t="str">
        <f>'5.3. Показники '!C51:E51</f>
        <v>кількість проведених перерахунів по субсидіям в зв'язку із  із зміною тарифів на 1 працівника</v>
      </c>
      <c r="D44" s="372"/>
      <c r="E44" s="372"/>
      <c r="F44" s="109">
        <v>7398</v>
      </c>
      <c r="G44" s="109"/>
      <c r="H44" s="109">
        <f t="shared" si="7"/>
        <v>7398</v>
      </c>
      <c r="I44" s="162">
        <f>'5.3. Показники '!I51</f>
        <v>4515</v>
      </c>
      <c r="J44" s="109"/>
      <c r="K44" s="109"/>
      <c r="L44" s="109"/>
      <c r="M44" s="162">
        <f t="shared" si="8"/>
        <v>4515</v>
      </c>
      <c r="N44" s="161">
        <f t="shared" si="9"/>
        <v>-38.96999188969992</v>
      </c>
      <c r="O44" s="109"/>
      <c r="P44" s="161">
        <f t="shared" si="10"/>
        <v>-38.96999188969992</v>
      </c>
    </row>
    <row r="45" spans="1:16" ht="16.5" customHeight="1">
      <c r="A45" s="1"/>
      <c r="B45" s="69">
        <v>4</v>
      </c>
      <c r="C45" s="373" t="s">
        <v>122</v>
      </c>
      <c r="D45" s="374"/>
      <c r="E45" s="374"/>
      <c r="F45" s="109"/>
      <c r="G45" s="109"/>
      <c r="H45" s="109"/>
      <c r="I45" s="374"/>
      <c r="J45" s="374"/>
      <c r="K45" s="374"/>
      <c r="L45" s="290"/>
      <c r="M45" s="290"/>
      <c r="N45" s="290"/>
      <c r="O45" s="290"/>
      <c r="P45" s="290"/>
    </row>
    <row r="46" spans="1:16" ht="28.5" customHeight="1">
      <c r="A46" s="1"/>
      <c r="B46" s="112"/>
      <c r="C46" s="371" t="str">
        <f>'5.3. Показники '!C58:E58</f>
        <v>% прийнятих наказів, рішень, розпоряджень у загальній к-сті</v>
      </c>
      <c r="D46" s="372"/>
      <c r="E46" s="372"/>
      <c r="F46" s="162">
        <f>I46</f>
        <v>150</v>
      </c>
      <c r="G46" s="109"/>
      <c r="H46" s="162">
        <f>F46</f>
        <v>150</v>
      </c>
      <c r="I46" s="162">
        <v>150</v>
      </c>
      <c r="J46" s="109"/>
      <c r="K46" s="109"/>
      <c r="L46" s="109"/>
      <c r="M46" s="162">
        <f>I46</f>
        <v>150</v>
      </c>
      <c r="N46" s="162">
        <f>I46/F46*100-100</f>
        <v>0</v>
      </c>
      <c r="O46" s="162"/>
      <c r="P46" s="162">
        <f>N46</f>
        <v>0</v>
      </c>
    </row>
    <row r="47" spans="1:16" ht="24" customHeight="1">
      <c r="A47" s="1"/>
      <c r="B47" s="112"/>
      <c r="C47" s="371" t="str">
        <f>'5.3. Показники '!C59:E59</f>
        <v>% вчасно виконаних доручень, заяв, скарг у їх загальній к-сті</v>
      </c>
      <c r="D47" s="372"/>
      <c r="E47" s="372"/>
      <c r="F47" s="162">
        <f>I47</f>
        <v>100</v>
      </c>
      <c r="G47" s="109"/>
      <c r="H47" s="162">
        <f aca="true" t="shared" si="11" ref="H47:H53">F47</f>
        <v>100</v>
      </c>
      <c r="I47" s="162">
        <v>100</v>
      </c>
      <c r="J47" s="109"/>
      <c r="K47" s="109"/>
      <c r="L47" s="109"/>
      <c r="M47" s="162">
        <f aca="true" t="shared" si="12" ref="M47:M53">I47</f>
        <v>100</v>
      </c>
      <c r="N47" s="162">
        <f aca="true" t="shared" si="13" ref="N47:N53">I47/F47*100-100</f>
        <v>0</v>
      </c>
      <c r="O47" s="162"/>
      <c r="P47" s="162">
        <f aca="true" t="shared" si="14" ref="P47:P53">N47</f>
        <v>0</v>
      </c>
    </row>
    <row r="48" spans="1:16" ht="27" customHeight="1">
      <c r="A48" s="1"/>
      <c r="B48" s="112"/>
      <c r="C48" s="371" t="str">
        <f>'5.3. Показники '!C60:E60</f>
        <v>% призначених субсидій від загальної кількості</v>
      </c>
      <c r="D48" s="372"/>
      <c r="E48" s="372"/>
      <c r="F48" s="162">
        <v>166</v>
      </c>
      <c r="G48" s="109"/>
      <c r="H48" s="162">
        <f t="shared" si="11"/>
        <v>166</v>
      </c>
      <c r="I48" s="162">
        <v>141</v>
      </c>
      <c r="J48" s="109"/>
      <c r="K48" s="109"/>
      <c r="L48" s="109"/>
      <c r="M48" s="162">
        <f t="shared" si="12"/>
        <v>141</v>
      </c>
      <c r="N48" s="162">
        <f t="shared" si="13"/>
        <v>-15.06024096385542</v>
      </c>
      <c r="O48" s="162"/>
      <c r="P48" s="162">
        <f t="shared" si="14"/>
        <v>-15.06024096385542</v>
      </c>
    </row>
    <row r="49" spans="1:16" ht="24.75" customHeight="1">
      <c r="A49" s="1"/>
      <c r="B49" s="112"/>
      <c r="C49" s="371" t="str">
        <f>'5.3. Показники '!C61:E61</f>
        <v>% проведених перерахунів по субсидіям в зв'язку із зміною тарифів від загальної кількості</v>
      </c>
      <c r="D49" s="372"/>
      <c r="E49" s="372"/>
      <c r="F49" s="178">
        <v>164</v>
      </c>
      <c r="G49" s="178"/>
      <c r="H49" s="178">
        <f t="shared" si="11"/>
        <v>164</v>
      </c>
      <c r="I49" s="162">
        <v>100</v>
      </c>
      <c r="J49" s="109"/>
      <c r="K49" s="109"/>
      <c r="L49" s="109"/>
      <c r="M49" s="162">
        <f t="shared" si="12"/>
        <v>100</v>
      </c>
      <c r="N49" s="162">
        <f t="shared" si="13"/>
        <v>-39.02439024390244</v>
      </c>
      <c r="O49" s="162"/>
      <c r="P49" s="162">
        <f t="shared" si="14"/>
        <v>-39.02439024390244</v>
      </c>
    </row>
    <row r="50" spans="1:16" ht="24" customHeight="1">
      <c r="A50" s="1"/>
      <c r="B50" s="112"/>
      <c r="C50" s="371" t="str">
        <f>'5.3. Показники '!C62:E62</f>
        <v>% прийнятих рішень комісії щодо призначення соціальної допомоги від загальної кількості</v>
      </c>
      <c r="D50" s="372"/>
      <c r="E50" s="372"/>
      <c r="F50" s="178">
        <v>52</v>
      </c>
      <c r="G50" s="178"/>
      <c r="H50" s="178">
        <f t="shared" si="11"/>
        <v>52</v>
      </c>
      <c r="I50" s="162">
        <v>9</v>
      </c>
      <c r="J50" s="109"/>
      <c r="K50" s="109"/>
      <c r="L50" s="109"/>
      <c r="M50" s="162">
        <f t="shared" si="12"/>
        <v>9</v>
      </c>
      <c r="N50" s="162">
        <f t="shared" si="13"/>
        <v>-82.6923076923077</v>
      </c>
      <c r="O50" s="162"/>
      <c r="P50" s="162">
        <f t="shared" si="14"/>
        <v>-82.6923076923077</v>
      </c>
    </row>
    <row r="51" spans="1:16" ht="27.75" customHeight="1">
      <c r="A51" s="1"/>
      <c r="B51" s="112"/>
      <c r="C51" s="371" t="str">
        <f>'5.3. Показники '!C63:E63</f>
        <v>% проведених перевірок щодо достовірності наданих даних про доходи від загальної кількості</v>
      </c>
      <c r="D51" s="372"/>
      <c r="E51" s="372"/>
      <c r="F51" s="162">
        <v>109</v>
      </c>
      <c r="G51" s="109"/>
      <c r="H51" s="162">
        <f t="shared" si="11"/>
        <v>109</v>
      </c>
      <c r="I51" s="162">
        <f>'5.3. Показники '!M63</f>
        <v>100</v>
      </c>
      <c r="J51" s="109"/>
      <c r="K51" s="109"/>
      <c r="L51" s="109"/>
      <c r="M51" s="162">
        <f t="shared" si="12"/>
        <v>100</v>
      </c>
      <c r="N51" s="162">
        <f t="shared" si="13"/>
        <v>-8.256880733944953</v>
      </c>
      <c r="O51" s="162"/>
      <c r="P51" s="162">
        <f t="shared" si="14"/>
        <v>-8.256880733944953</v>
      </c>
    </row>
    <row r="52" spans="1:16" ht="31.5" customHeight="1">
      <c r="A52" s="1"/>
      <c r="B52" s="112"/>
      <c r="C52" s="371" t="str">
        <f>'5.3. Показники '!C64:E64</f>
        <v>% повернутих коштів до державного бюджету внаслідок проведених перевірок від загальної кількості</v>
      </c>
      <c r="D52" s="372"/>
      <c r="E52" s="372"/>
      <c r="F52" s="162">
        <v>241</v>
      </c>
      <c r="G52" s="109"/>
      <c r="H52" s="162">
        <f t="shared" si="11"/>
        <v>241</v>
      </c>
      <c r="I52" s="162">
        <v>227</v>
      </c>
      <c r="J52" s="109"/>
      <c r="K52" s="109"/>
      <c r="L52" s="109"/>
      <c r="M52" s="162">
        <f t="shared" si="12"/>
        <v>227</v>
      </c>
      <c r="N52" s="162">
        <f t="shared" si="13"/>
        <v>-5.809128630705402</v>
      </c>
      <c r="O52" s="162"/>
      <c r="P52" s="162">
        <f t="shared" si="14"/>
        <v>-5.809128630705402</v>
      </c>
    </row>
    <row r="53" spans="1:16" ht="24.75" customHeight="1">
      <c r="A53" s="1"/>
      <c r="B53" s="112"/>
      <c r="C53" s="371" t="str">
        <f>'5.3. Показники '!C65:E65</f>
        <v>% участі у судових засіданнях від загальної кількості</v>
      </c>
      <c r="D53" s="372"/>
      <c r="E53" s="372"/>
      <c r="F53" s="162">
        <v>100</v>
      </c>
      <c r="G53" s="109"/>
      <c r="H53" s="162">
        <f t="shared" si="11"/>
        <v>100</v>
      </c>
      <c r="I53" s="162">
        <v>100</v>
      </c>
      <c r="J53" s="109"/>
      <c r="K53" s="109"/>
      <c r="L53" s="109"/>
      <c r="M53" s="162">
        <f t="shared" si="12"/>
        <v>100</v>
      </c>
      <c r="N53" s="162">
        <f t="shared" si="13"/>
        <v>0</v>
      </c>
      <c r="O53" s="162"/>
      <c r="P53" s="162">
        <f t="shared" si="14"/>
        <v>0</v>
      </c>
    </row>
    <row r="54" spans="2:16" ht="24.75" customHeight="1" hidden="1">
      <c r="B54" s="163"/>
      <c r="C54" s="165"/>
      <c r="D54" s="166"/>
      <c r="E54" s="167"/>
      <c r="F54" s="109"/>
      <c r="G54" s="109"/>
      <c r="H54" s="109"/>
      <c r="I54" s="136"/>
      <c r="J54" s="159"/>
      <c r="K54" s="159"/>
      <c r="L54" s="109"/>
      <c r="M54" s="109"/>
      <c r="N54" s="161"/>
      <c r="O54" s="109"/>
      <c r="P54" s="161"/>
    </row>
    <row r="55" spans="2:16" ht="24.75" customHeight="1" hidden="1">
      <c r="B55" s="163"/>
      <c r="C55" s="165"/>
      <c r="D55" s="166"/>
      <c r="E55" s="167"/>
      <c r="F55" s="109"/>
      <c r="G55" s="109"/>
      <c r="H55" s="109"/>
      <c r="I55" s="136"/>
      <c r="J55" s="159"/>
      <c r="K55" s="159"/>
      <c r="L55" s="109"/>
      <c r="M55" s="109"/>
      <c r="N55" s="161"/>
      <c r="O55" s="109"/>
      <c r="P55" s="161"/>
    </row>
    <row r="56" spans="2:16" ht="24.75" customHeight="1" hidden="1">
      <c r="B56" s="163"/>
      <c r="C56" s="165"/>
      <c r="D56" s="166"/>
      <c r="E56" s="167"/>
      <c r="F56" s="109"/>
      <c r="G56" s="109"/>
      <c r="H56" s="109"/>
      <c r="I56" s="136"/>
      <c r="J56" s="159"/>
      <c r="K56" s="159"/>
      <c r="L56" s="109"/>
      <c r="M56" s="109"/>
      <c r="N56" s="161"/>
      <c r="O56" s="109"/>
      <c r="P56" s="161"/>
    </row>
    <row r="57" spans="2:16" ht="24.75" customHeight="1" hidden="1">
      <c r="B57" s="163"/>
      <c r="C57" s="165"/>
      <c r="D57" s="166"/>
      <c r="E57" s="167"/>
      <c r="F57" s="109"/>
      <c r="G57" s="109"/>
      <c r="H57" s="109"/>
      <c r="I57" s="136"/>
      <c r="J57" s="159"/>
      <c r="K57" s="159"/>
      <c r="L57" s="109"/>
      <c r="M57" s="109"/>
      <c r="N57" s="161"/>
      <c r="O57" s="109"/>
      <c r="P57" s="161"/>
    </row>
    <row r="58" spans="2:16" ht="15.75" hidden="1">
      <c r="B58" s="163"/>
      <c r="C58" s="241"/>
      <c r="D58" s="242"/>
      <c r="E58" s="243"/>
      <c r="F58" s="109"/>
      <c r="G58" s="109"/>
      <c r="H58" s="109"/>
      <c r="I58" s="136"/>
      <c r="J58" s="159"/>
      <c r="K58" s="159"/>
      <c r="L58" s="109"/>
      <c r="M58" s="109"/>
      <c r="N58" s="161"/>
      <c r="O58" s="109"/>
      <c r="P58" s="161"/>
    </row>
    <row r="59" spans="2:16" ht="15.75" hidden="1">
      <c r="B59" s="163"/>
      <c r="C59" s="241"/>
      <c r="D59" s="242"/>
      <c r="E59" s="243"/>
      <c r="F59" s="109"/>
      <c r="G59" s="109"/>
      <c r="H59" s="109"/>
      <c r="I59" s="136"/>
      <c r="J59" s="159"/>
      <c r="K59" s="159"/>
      <c r="L59" s="109"/>
      <c r="M59" s="109"/>
      <c r="N59" s="161"/>
      <c r="O59" s="109"/>
      <c r="P59" s="161"/>
    </row>
    <row r="60" spans="2:16" ht="15.75" hidden="1">
      <c r="B60" s="163"/>
      <c r="C60" s="241"/>
      <c r="D60" s="242"/>
      <c r="E60" s="243"/>
      <c r="F60" s="109"/>
      <c r="G60" s="109"/>
      <c r="H60" s="109"/>
      <c r="I60" s="136"/>
      <c r="J60" s="159"/>
      <c r="K60" s="159"/>
      <c r="L60" s="109"/>
      <c r="M60" s="109"/>
      <c r="N60" s="161"/>
      <c r="O60" s="109"/>
      <c r="P60" s="161"/>
    </row>
    <row r="61" spans="2:16" ht="12.75" hidden="1">
      <c r="B61" s="163"/>
      <c r="C61" s="394"/>
      <c r="D61" s="394"/>
      <c r="E61" s="394"/>
      <c r="F61" s="109"/>
      <c r="G61" s="109"/>
      <c r="H61" s="109"/>
      <c r="I61" s="136"/>
      <c r="J61" s="159"/>
      <c r="K61" s="159"/>
      <c r="L61" s="109"/>
      <c r="M61" s="109"/>
      <c r="N61" s="161"/>
      <c r="O61" s="109"/>
      <c r="P61" s="161"/>
    </row>
    <row r="62" spans="2:16" ht="15.75" hidden="1">
      <c r="B62" s="163"/>
      <c r="C62" s="390"/>
      <c r="D62" s="391"/>
      <c r="E62" s="392"/>
      <c r="F62" s="109"/>
      <c r="G62" s="109"/>
      <c r="H62" s="109"/>
      <c r="I62" s="136"/>
      <c r="J62" s="159"/>
      <c r="K62" s="159"/>
      <c r="L62" s="109"/>
      <c r="M62" s="109"/>
      <c r="N62" s="161"/>
      <c r="O62" s="109"/>
      <c r="P62" s="161"/>
    </row>
    <row r="63" spans="2:16" ht="15.75" hidden="1">
      <c r="B63" s="163"/>
      <c r="C63" s="393"/>
      <c r="D63" s="393"/>
      <c r="E63" s="393"/>
      <c r="F63" s="109"/>
      <c r="G63" s="109"/>
      <c r="H63" s="109"/>
      <c r="I63" s="136"/>
      <c r="J63" s="159"/>
      <c r="K63" s="159"/>
      <c r="L63" s="109"/>
      <c r="M63" s="109"/>
      <c r="N63" s="161"/>
      <c r="O63" s="109"/>
      <c r="P63" s="161"/>
    </row>
    <row r="64" spans="2:16" ht="12.75" hidden="1">
      <c r="B64" s="163"/>
      <c r="C64" s="394"/>
      <c r="D64" s="394"/>
      <c r="E64" s="394"/>
      <c r="F64" s="109"/>
      <c r="G64" s="109"/>
      <c r="H64" s="109"/>
      <c r="I64" s="136"/>
      <c r="J64" s="159"/>
      <c r="K64" s="159"/>
      <c r="L64" s="109"/>
      <c r="M64" s="109"/>
      <c r="N64" s="161"/>
      <c r="O64" s="109"/>
      <c r="P64" s="161"/>
    </row>
    <row r="65" spans="2:16" ht="12.75" hidden="1">
      <c r="B65" s="163"/>
      <c r="C65" s="395"/>
      <c r="D65" s="395"/>
      <c r="E65" s="396"/>
      <c r="F65" s="109"/>
      <c r="G65" s="109"/>
      <c r="H65" s="109"/>
      <c r="I65" s="136"/>
      <c r="J65" s="159"/>
      <c r="K65" s="159"/>
      <c r="L65" s="109"/>
      <c r="M65" s="109"/>
      <c r="N65" s="161"/>
      <c r="O65" s="109"/>
      <c r="P65" s="161"/>
    </row>
    <row r="66" ht="12.75" hidden="1"/>
    <row r="67" spans="2:16" ht="13.5" thickBot="1">
      <c r="B67" s="361" t="s">
        <v>222</v>
      </c>
      <c r="C67" s="362"/>
      <c r="D67" s="362"/>
      <c r="E67" s="362"/>
      <c r="F67" s="362"/>
      <c r="G67" s="362"/>
      <c r="H67" s="362"/>
      <c r="I67" s="362"/>
      <c r="J67" s="362"/>
      <c r="K67" s="362"/>
      <c r="L67" s="362"/>
      <c r="M67" s="362"/>
      <c r="N67" s="362"/>
      <c r="O67" s="362"/>
      <c r="P67" s="363"/>
    </row>
    <row r="68" spans="2:16" ht="12.75">
      <c r="B68" s="206" t="s">
        <v>54</v>
      </c>
      <c r="C68" s="320" t="s">
        <v>53</v>
      </c>
      <c r="D68" s="320"/>
      <c r="E68" s="320"/>
      <c r="F68" s="136"/>
      <c r="G68" s="136"/>
      <c r="H68" s="136"/>
      <c r="I68" s="136"/>
      <c r="J68" s="136"/>
      <c r="K68" s="136"/>
      <c r="L68" s="136"/>
      <c r="M68" s="136"/>
      <c r="N68" s="136"/>
      <c r="O68" s="136"/>
      <c r="P68" s="136"/>
    </row>
    <row r="69" spans="2:16" ht="12.75">
      <c r="B69" s="206"/>
      <c r="C69" s="319" t="s">
        <v>167</v>
      </c>
      <c r="D69" s="319"/>
      <c r="E69" s="319"/>
      <c r="F69" s="136"/>
      <c r="G69" s="136"/>
      <c r="H69" s="136"/>
      <c r="I69" s="136"/>
      <c r="J69" s="136"/>
      <c r="K69" s="136"/>
      <c r="L69" s="136">
        <f>'5.3. Показники '!L69</f>
        <v>1017.97682</v>
      </c>
      <c r="M69" s="136">
        <f>L69</f>
        <v>1017.97682</v>
      </c>
      <c r="N69" s="136"/>
      <c r="O69" s="136"/>
      <c r="P69" s="136"/>
    </row>
    <row r="70" spans="2:16" ht="12.75">
      <c r="B70" s="206"/>
      <c r="C70" s="319" t="s">
        <v>195</v>
      </c>
      <c r="D70" s="319"/>
      <c r="E70" s="319"/>
      <c r="F70" s="136"/>
      <c r="G70" s="136"/>
      <c r="H70" s="136"/>
      <c r="I70" s="136"/>
      <c r="J70" s="136"/>
      <c r="K70" s="136"/>
      <c r="L70" s="136">
        <f>'5.3. Показники '!L70</f>
        <v>914.26547</v>
      </c>
      <c r="M70" s="136">
        <f aca="true" t="shared" si="15" ref="M70:M81">L70</f>
        <v>914.26547</v>
      </c>
      <c r="N70" s="136"/>
      <c r="O70" s="136"/>
      <c r="P70" s="136"/>
    </row>
    <row r="71" spans="2:16" ht="12.75">
      <c r="B71" s="206"/>
      <c r="C71" s="319" t="s">
        <v>196</v>
      </c>
      <c r="D71" s="319"/>
      <c r="E71" s="319"/>
      <c r="F71" s="136"/>
      <c r="G71" s="136"/>
      <c r="H71" s="136"/>
      <c r="I71" s="136"/>
      <c r="J71" s="136"/>
      <c r="K71" s="136"/>
      <c r="L71" s="136" t="str">
        <f>'5.3. Показники '!L71</f>
        <v>109,734,53</v>
      </c>
      <c r="M71" s="136" t="str">
        <f t="shared" si="15"/>
        <v>109,734,53</v>
      </c>
      <c r="N71" s="136"/>
      <c r="O71" s="136"/>
      <c r="P71" s="136"/>
    </row>
    <row r="72" spans="2:16" ht="12.75">
      <c r="B72" s="206"/>
      <c r="C72" s="319" t="s">
        <v>197</v>
      </c>
      <c r="D72" s="319"/>
      <c r="E72" s="319"/>
      <c r="F72" s="136"/>
      <c r="G72" s="136"/>
      <c r="H72" s="136"/>
      <c r="I72" s="136"/>
      <c r="J72" s="136"/>
      <c r="K72" s="136"/>
      <c r="L72" s="136">
        <f>'5.3. Показники '!L72</f>
        <v>0</v>
      </c>
      <c r="M72" s="136">
        <f t="shared" si="15"/>
        <v>0</v>
      </c>
      <c r="N72" s="136"/>
      <c r="O72" s="136"/>
      <c r="P72" s="136"/>
    </row>
    <row r="73" spans="2:16" ht="12.75">
      <c r="B73" s="206"/>
      <c r="C73" s="319" t="s">
        <v>198</v>
      </c>
      <c r="D73" s="319"/>
      <c r="E73" s="319"/>
      <c r="F73" s="136"/>
      <c r="G73" s="136"/>
      <c r="H73" s="136"/>
      <c r="I73" s="136"/>
      <c r="J73" s="136"/>
      <c r="K73" s="136"/>
      <c r="L73" s="136">
        <f>'5.3. Показники '!L73</f>
        <v>0</v>
      </c>
      <c r="M73" s="136">
        <f t="shared" si="15"/>
        <v>0</v>
      </c>
      <c r="N73" s="136"/>
      <c r="O73" s="136"/>
      <c r="P73" s="136"/>
    </row>
    <row r="74" spans="2:16" ht="12.75">
      <c r="B74" s="206"/>
      <c r="C74" s="319" t="s">
        <v>200</v>
      </c>
      <c r="D74" s="319"/>
      <c r="E74" s="319"/>
      <c r="F74" s="136"/>
      <c r="G74" s="136"/>
      <c r="H74" s="136"/>
      <c r="I74" s="136"/>
      <c r="J74" s="136"/>
      <c r="K74" s="136"/>
      <c r="L74" s="136">
        <f>'5.3. Показники '!L74</f>
        <v>0</v>
      </c>
      <c r="M74" s="136">
        <f t="shared" si="15"/>
        <v>0</v>
      </c>
      <c r="N74" s="136"/>
      <c r="O74" s="136"/>
      <c r="P74" s="136"/>
    </row>
    <row r="75" spans="2:16" ht="15.75">
      <c r="B75" s="206"/>
      <c r="C75" s="251" t="s">
        <v>168</v>
      </c>
      <c r="D75" s="251"/>
      <c r="E75" s="251"/>
      <c r="F75" s="136"/>
      <c r="G75" s="136"/>
      <c r="H75" s="136"/>
      <c r="I75" s="136"/>
      <c r="J75" s="136"/>
      <c r="K75" s="136"/>
      <c r="L75" s="136">
        <f>'5.3. Показники '!L75</f>
        <v>44</v>
      </c>
      <c r="M75" s="136">
        <f t="shared" si="15"/>
        <v>44</v>
      </c>
      <c r="N75" s="136"/>
      <c r="O75" s="136"/>
      <c r="P75" s="136"/>
    </row>
    <row r="76" spans="2:16" ht="15.75">
      <c r="B76" s="206"/>
      <c r="C76" s="251" t="s">
        <v>169</v>
      </c>
      <c r="D76" s="251"/>
      <c r="E76" s="251"/>
      <c r="F76" s="136"/>
      <c r="G76" s="136"/>
      <c r="H76" s="136"/>
      <c r="I76" s="136"/>
      <c r="J76" s="136"/>
      <c r="K76" s="136"/>
      <c r="L76" s="136">
        <f>'5.3. Показники '!L76</f>
        <v>44</v>
      </c>
      <c r="M76" s="136">
        <f t="shared" si="15"/>
        <v>44</v>
      </c>
      <c r="N76" s="136"/>
      <c r="O76" s="136"/>
      <c r="P76" s="136"/>
    </row>
    <row r="77" spans="2:16" ht="15.75">
      <c r="B77" s="206"/>
      <c r="C77" s="251" t="s">
        <v>170</v>
      </c>
      <c r="D77" s="251"/>
      <c r="E77" s="251"/>
      <c r="F77" s="136"/>
      <c r="G77" s="136"/>
      <c r="H77" s="136"/>
      <c r="I77" s="136"/>
      <c r="J77" s="136"/>
      <c r="K77" s="136"/>
      <c r="L77" s="136">
        <f>'5.3. Показники '!L77</f>
        <v>16</v>
      </c>
      <c r="M77" s="136">
        <f t="shared" si="15"/>
        <v>16</v>
      </c>
      <c r="N77" s="136"/>
      <c r="O77" s="136"/>
      <c r="P77" s="136"/>
    </row>
    <row r="78" spans="2:16" ht="15.75">
      <c r="B78" s="206"/>
      <c r="C78" s="251" t="s">
        <v>171</v>
      </c>
      <c r="D78" s="251"/>
      <c r="E78" s="251"/>
      <c r="F78" s="136"/>
      <c r="G78" s="136"/>
      <c r="H78" s="136"/>
      <c r="I78" s="136"/>
      <c r="J78" s="136"/>
      <c r="K78" s="136"/>
      <c r="L78" s="136">
        <f>'5.3. Показники '!L78</f>
        <v>16</v>
      </c>
      <c r="M78" s="136">
        <f t="shared" si="15"/>
        <v>16</v>
      </c>
      <c r="N78" s="136"/>
      <c r="O78" s="136"/>
      <c r="P78" s="136"/>
    </row>
    <row r="79" spans="2:16" ht="15.75">
      <c r="B79" s="206"/>
      <c r="C79" s="251" t="s">
        <v>201</v>
      </c>
      <c r="D79" s="251"/>
      <c r="E79" s="251"/>
      <c r="F79" s="136"/>
      <c r="G79" s="136"/>
      <c r="H79" s="136"/>
      <c r="I79" s="136"/>
      <c r="J79" s="136"/>
      <c r="K79" s="136"/>
      <c r="L79" s="136">
        <f>'5.3. Показники '!L79</f>
        <v>1</v>
      </c>
      <c r="M79" s="136">
        <f t="shared" si="15"/>
        <v>1</v>
      </c>
      <c r="N79" s="136"/>
      <c r="O79" s="136"/>
      <c r="P79" s="136"/>
    </row>
    <row r="80" spans="2:16" ht="15.75">
      <c r="B80" s="206"/>
      <c r="C80" s="251" t="s">
        <v>202</v>
      </c>
      <c r="D80" s="251"/>
      <c r="E80" s="251"/>
      <c r="F80" s="136"/>
      <c r="G80" s="136"/>
      <c r="H80" s="136"/>
      <c r="I80" s="136"/>
      <c r="J80" s="136"/>
      <c r="K80" s="136"/>
      <c r="L80" s="136">
        <f>'5.3. Показники '!L80</f>
        <v>1</v>
      </c>
      <c r="M80" s="136">
        <f t="shared" si="15"/>
        <v>1</v>
      </c>
      <c r="N80" s="136"/>
      <c r="O80" s="136"/>
      <c r="P80" s="136"/>
    </row>
    <row r="81" spans="2:16" ht="15.75">
      <c r="B81" s="206"/>
      <c r="C81" s="251" t="s">
        <v>203</v>
      </c>
      <c r="D81" s="251"/>
      <c r="E81" s="251"/>
      <c r="F81" s="136"/>
      <c r="G81" s="136"/>
      <c r="H81" s="136"/>
      <c r="I81" s="136"/>
      <c r="J81" s="136"/>
      <c r="K81" s="136"/>
      <c r="L81" s="136">
        <f>'5.3. Показники '!L81</f>
        <v>1</v>
      </c>
      <c r="M81" s="136">
        <f t="shared" si="15"/>
        <v>1</v>
      </c>
      <c r="N81" s="136"/>
      <c r="O81" s="136"/>
      <c r="P81" s="136"/>
    </row>
    <row r="82" spans="2:16" ht="12.75">
      <c r="B82" s="206" t="s">
        <v>52</v>
      </c>
      <c r="C82" s="358" t="s">
        <v>51</v>
      </c>
      <c r="D82" s="359"/>
      <c r="E82" s="360"/>
      <c r="F82" s="136"/>
      <c r="G82" s="136"/>
      <c r="H82" s="136"/>
      <c r="I82" s="136"/>
      <c r="J82" s="136"/>
      <c r="K82" s="136"/>
      <c r="L82" s="136"/>
      <c r="M82" s="136"/>
      <c r="N82" s="136"/>
      <c r="O82" s="136"/>
      <c r="P82" s="136"/>
    </row>
    <row r="83" spans="2:16" ht="12.75" customHeight="1">
      <c r="B83" s="206"/>
      <c r="C83" s="247" t="s">
        <v>204</v>
      </c>
      <c r="D83" s="248"/>
      <c r="E83" s="249"/>
      <c r="F83" s="136"/>
      <c r="G83" s="136"/>
      <c r="H83" s="136"/>
      <c r="I83" s="136"/>
      <c r="J83" s="136"/>
      <c r="K83" s="136"/>
      <c r="L83" s="136">
        <f>'5.3. Показники '!L90</f>
        <v>44</v>
      </c>
      <c r="M83" s="136">
        <f>L83</f>
        <v>44</v>
      </c>
      <c r="N83" s="136"/>
      <c r="O83" s="136"/>
      <c r="P83" s="136"/>
    </row>
    <row r="84" spans="2:16" ht="12.75" customHeight="1">
      <c r="B84" s="206"/>
      <c r="C84" s="247" t="s">
        <v>205</v>
      </c>
      <c r="D84" s="248"/>
      <c r="E84" s="249"/>
      <c r="F84" s="136"/>
      <c r="G84" s="136"/>
      <c r="H84" s="136"/>
      <c r="I84" s="136"/>
      <c r="J84" s="136"/>
      <c r="K84" s="136"/>
      <c r="L84" s="136">
        <f>'5.3. Показники '!L91</f>
        <v>16</v>
      </c>
      <c r="M84" s="136">
        <f aca="true" t="shared" si="16" ref="M84:M89">L84</f>
        <v>16</v>
      </c>
      <c r="N84" s="136"/>
      <c r="O84" s="136"/>
      <c r="P84" s="136"/>
    </row>
    <row r="85" spans="2:16" ht="12.75" customHeight="1">
      <c r="B85" s="206"/>
      <c r="C85" s="347" t="s">
        <v>173</v>
      </c>
      <c r="D85" s="347"/>
      <c r="E85" s="347"/>
      <c r="F85" s="136"/>
      <c r="G85" s="136"/>
      <c r="H85" s="136"/>
      <c r="I85" s="136"/>
      <c r="J85" s="136"/>
      <c r="K85" s="136"/>
      <c r="L85" s="136">
        <f>'5.3. Показники '!L92</f>
        <v>44</v>
      </c>
      <c r="M85" s="136">
        <f t="shared" si="16"/>
        <v>44</v>
      </c>
      <c r="N85" s="136"/>
      <c r="O85" s="136"/>
      <c r="P85" s="136"/>
    </row>
    <row r="86" spans="2:16" ht="12.75" customHeight="1">
      <c r="B86" s="206"/>
      <c r="C86" s="339" t="s">
        <v>206</v>
      </c>
      <c r="D86" s="340"/>
      <c r="E86" s="341"/>
      <c r="F86" s="136"/>
      <c r="G86" s="136"/>
      <c r="H86" s="136"/>
      <c r="I86" s="136"/>
      <c r="J86" s="136"/>
      <c r="K86" s="136"/>
      <c r="L86" s="136">
        <f>'5.3. Показники '!L93</f>
        <v>16</v>
      </c>
      <c r="M86" s="136">
        <f t="shared" si="16"/>
        <v>16</v>
      </c>
      <c r="N86" s="136"/>
      <c r="O86" s="136"/>
      <c r="P86" s="136"/>
    </row>
    <row r="87" spans="2:16" ht="12.75" customHeight="1">
      <c r="B87" s="206"/>
      <c r="C87" s="250" t="s">
        <v>207</v>
      </c>
      <c r="D87" s="250"/>
      <c r="E87" s="250"/>
      <c r="F87" s="136"/>
      <c r="G87" s="136"/>
      <c r="H87" s="136"/>
      <c r="I87" s="136"/>
      <c r="J87" s="136"/>
      <c r="K87" s="136"/>
      <c r="L87" s="136">
        <f>'5.3. Показники '!L94</f>
        <v>0</v>
      </c>
      <c r="M87" s="136">
        <f t="shared" si="16"/>
        <v>0</v>
      </c>
      <c r="N87" s="136"/>
      <c r="O87" s="136"/>
      <c r="P87" s="136"/>
    </row>
    <row r="88" spans="2:16" ht="12.75" customHeight="1">
      <c r="B88" s="207"/>
      <c r="C88" s="250" t="s">
        <v>208</v>
      </c>
      <c r="D88" s="250"/>
      <c r="E88" s="250"/>
      <c r="F88" s="136"/>
      <c r="G88" s="136"/>
      <c r="H88" s="136"/>
      <c r="I88" s="136"/>
      <c r="J88" s="136"/>
      <c r="K88" s="136"/>
      <c r="L88" s="136">
        <f>'5.3. Показники '!L95</f>
        <v>0</v>
      </c>
      <c r="M88" s="136">
        <f t="shared" si="16"/>
        <v>0</v>
      </c>
      <c r="N88" s="136"/>
      <c r="O88" s="136"/>
      <c r="P88" s="136"/>
    </row>
    <row r="89" spans="2:16" ht="12.75" customHeight="1">
      <c r="B89" s="207"/>
      <c r="C89" s="250" t="s">
        <v>209</v>
      </c>
      <c r="D89" s="250"/>
      <c r="E89" s="250"/>
      <c r="F89" s="136"/>
      <c r="G89" s="136"/>
      <c r="H89" s="136"/>
      <c r="I89" s="136"/>
      <c r="J89" s="136"/>
      <c r="K89" s="136"/>
      <c r="L89" s="136">
        <f>'5.3. Показники '!L96</f>
        <v>0</v>
      </c>
      <c r="M89" s="136">
        <f t="shared" si="16"/>
        <v>0</v>
      </c>
      <c r="N89" s="136"/>
      <c r="O89" s="136"/>
      <c r="P89" s="136"/>
    </row>
    <row r="90" spans="2:16" ht="12.75">
      <c r="B90">
        <v>3</v>
      </c>
      <c r="C90" s="355" t="s">
        <v>50</v>
      </c>
      <c r="D90" s="356"/>
      <c r="E90" s="357"/>
      <c r="F90" s="136"/>
      <c r="G90" s="136"/>
      <c r="H90" s="136"/>
      <c r="I90" s="136"/>
      <c r="J90" s="136"/>
      <c r="K90" s="136"/>
      <c r="L90" s="136"/>
      <c r="M90" s="136"/>
      <c r="N90" s="136"/>
      <c r="O90" s="136"/>
      <c r="P90" s="136"/>
    </row>
    <row r="91" spans="2:16" ht="15.75">
      <c r="B91" s="208"/>
      <c r="C91" s="251" t="s">
        <v>176</v>
      </c>
      <c r="D91" s="251"/>
      <c r="E91" s="251"/>
      <c r="F91" s="136"/>
      <c r="G91" s="136"/>
      <c r="H91" s="136"/>
      <c r="I91" s="136"/>
      <c r="J91" s="136"/>
      <c r="K91" s="136"/>
      <c r="L91" s="136">
        <f>'5.3. Показники '!L100</f>
        <v>20778.76</v>
      </c>
      <c r="M91" s="136">
        <f>L91</f>
        <v>20778.76</v>
      </c>
      <c r="N91" s="136"/>
      <c r="O91" s="136"/>
      <c r="P91" s="136"/>
    </row>
    <row r="92" spans="2:16" ht="15.75">
      <c r="B92" s="209"/>
      <c r="C92" s="251" t="s">
        <v>177</v>
      </c>
      <c r="D92" s="251"/>
      <c r="E92" s="251"/>
      <c r="F92" s="136"/>
      <c r="G92" s="136"/>
      <c r="H92" s="136"/>
      <c r="I92" s="136"/>
      <c r="J92" s="136"/>
      <c r="K92" s="136"/>
      <c r="L92" s="136">
        <f>'5.3. Показники '!L101</f>
        <v>6858</v>
      </c>
      <c r="M92" s="136">
        <f>L92</f>
        <v>6858</v>
      </c>
      <c r="N92" s="136"/>
      <c r="O92" s="136"/>
      <c r="P92" s="136"/>
    </row>
    <row r="93" spans="2:16" ht="15.75">
      <c r="B93" s="209"/>
      <c r="C93" s="251" t="s">
        <v>210</v>
      </c>
      <c r="D93" s="251"/>
      <c r="E93" s="251"/>
      <c r="F93" s="136"/>
      <c r="G93" s="136"/>
      <c r="H93" s="136"/>
      <c r="I93" s="136"/>
      <c r="J93" s="136"/>
      <c r="K93" s="136"/>
      <c r="L93" s="136">
        <f>'5.3. Показники '!L102</f>
        <v>0</v>
      </c>
      <c r="M93" s="136">
        <f>L93</f>
        <v>0</v>
      </c>
      <c r="N93" s="136"/>
      <c r="O93" s="136"/>
      <c r="P93" s="136"/>
    </row>
    <row r="94" spans="2:16" ht="15.75">
      <c r="B94" s="209"/>
      <c r="C94" s="251" t="s">
        <v>211</v>
      </c>
      <c r="D94" s="251"/>
      <c r="E94" s="251"/>
      <c r="F94" s="136"/>
      <c r="G94" s="136"/>
      <c r="H94" s="136"/>
      <c r="I94" s="136"/>
      <c r="J94" s="136"/>
      <c r="K94" s="136"/>
      <c r="L94" s="136">
        <f>'5.3. Показники '!L103</f>
        <v>0</v>
      </c>
      <c r="M94" s="136">
        <f>L94</f>
        <v>0</v>
      </c>
      <c r="N94" s="136"/>
      <c r="O94" s="136"/>
      <c r="P94" s="136"/>
    </row>
    <row r="95" spans="2:16" ht="15.75">
      <c r="B95" s="208"/>
      <c r="C95" s="251" t="s">
        <v>212</v>
      </c>
      <c r="D95" s="251"/>
      <c r="E95" s="251"/>
      <c r="F95" s="136"/>
      <c r="G95" s="136"/>
      <c r="H95" s="136"/>
      <c r="I95" s="136"/>
      <c r="J95" s="136"/>
      <c r="K95" s="136"/>
      <c r="L95" s="136">
        <f>'5.3. Показники '!L104</f>
        <v>0</v>
      </c>
      <c r="M95" s="136">
        <f>L95</f>
        <v>0</v>
      </c>
      <c r="N95" s="136"/>
      <c r="O95" s="136"/>
      <c r="P95" s="136"/>
    </row>
    <row r="96" spans="2:16" ht="12.75">
      <c r="B96">
        <v>4</v>
      </c>
      <c r="C96" s="355" t="s">
        <v>122</v>
      </c>
      <c r="D96" s="356"/>
      <c r="E96" s="357"/>
      <c r="F96" s="136"/>
      <c r="G96" s="136"/>
      <c r="H96" s="136"/>
      <c r="I96" s="136"/>
      <c r="J96" s="136"/>
      <c r="K96" s="136"/>
      <c r="L96" s="136"/>
      <c r="M96" s="136"/>
      <c r="N96" s="136"/>
      <c r="O96" s="136"/>
      <c r="P96" s="136"/>
    </row>
    <row r="97" spans="3:16" ht="15.75">
      <c r="C97" s="251" t="s">
        <v>213</v>
      </c>
      <c r="D97" s="251"/>
      <c r="E97" s="251"/>
      <c r="F97" s="136"/>
      <c r="G97" s="136"/>
      <c r="H97" s="136"/>
      <c r="I97" s="136"/>
      <c r="J97" s="136"/>
      <c r="K97" s="136"/>
      <c r="L97" s="136">
        <f>'5.3. Показники '!L106</f>
        <v>100</v>
      </c>
      <c r="M97" s="136">
        <f>L97</f>
        <v>100</v>
      </c>
      <c r="N97" s="136"/>
      <c r="O97" s="136"/>
      <c r="P97" s="136"/>
    </row>
    <row r="98" spans="3:16" ht="15.75">
      <c r="C98" s="251" t="s">
        <v>214</v>
      </c>
      <c r="D98" s="251"/>
      <c r="E98" s="251"/>
      <c r="F98" s="136"/>
      <c r="G98" s="136"/>
      <c r="H98" s="136"/>
      <c r="I98" s="136"/>
      <c r="J98" s="136"/>
      <c r="K98" s="136"/>
      <c r="L98" s="136">
        <f>'5.3. Показники '!L107</f>
        <v>100</v>
      </c>
      <c r="M98" s="136">
        <f>L98</f>
        <v>100</v>
      </c>
      <c r="N98" s="136"/>
      <c r="O98" s="136"/>
      <c r="P98" s="136"/>
    </row>
    <row r="99" spans="3:16" ht="15.75">
      <c r="C99" s="251" t="s">
        <v>215</v>
      </c>
      <c r="D99" s="251"/>
      <c r="E99" s="251"/>
      <c r="F99" s="136"/>
      <c r="G99" s="136"/>
      <c r="H99" s="136"/>
      <c r="I99" s="136"/>
      <c r="J99" s="136"/>
      <c r="K99" s="136"/>
      <c r="L99" s="136">
        <f>'5.3. Показники '!L108</f>
        <v>0</v>
      </c>
      <c r="M99" s="136">
        <f>L99</f>
        <v>0</v>
      </c>
      <c r="N99" s="136"/>
      <c r="O99" s="136"/>
      <c r="P99" s="136"/>
    </row>
    <row r="100" spans="3:16" ht="15.75">
      <c r="C100" s="354" t="s">
        <v>216</v>
      </c>
      <c r="D100" s="354"/>
      <c r="E100" s="354"/>
      <c r="F100" s="136"/>
      <c r="G100" s="136"/>
      <c r="H100" s="136"/>
      <c r="I100" s="136"/>
      <c r="J100" s="136"/>
      <c r="K100" s="136"/>
      <c r="L100" s="136">
        <f>'5.3. Показники '!L109</f>
        <v>0</v>
      </c>
      <c r="M100" s="136">
        <f>L100</f>
        <v>0</v>
      </c>
      <c r="N100" s="136"/>
      <c r="O100" s="136"/>
      <c r="P100" s="136"/>
    </row>
    <row r="101" spans="3:16" ht="15.75">
      <c r="C101" s="354" t="s">
        <v>217</v>
      </c>
      <c r="D101" s="354"/>
      <c r="E101" s="354"/>
      <c r="F101" s="136"/>
      <c r="G101" s="136"/>
      <c r="H101" s="136"/>
      <c r="I101" s="136"/>
      <c r="J101" s="136"/>
      <c r="K101" s="136"/>
      <c r="L101" s="136">
        <f>'5.3. Показники '!L110</f>
        <v>0</v>
      </c>
      <c r="M101" s="136">
        <f>L101</f>
        <v>0</v>
      </c>
      <c r="N101" s="136"/>
      <c r="O101" s="136"/>
      <c r="P101" s="136"/>
    </row>
    <row r="102" ht="12.75">
      <c r="L102" s="38"/>
    </row>
  </sheetData>
  <sheetProtection/>
  <mergeCells count="112">
    <mergeCell ref="C62:E62"/>
    <mergeCell ref="C63:E63"/>
    <mergeCell ref="C64:E64"/>
    <mergeCell ref="C65:E65"/>
    <mergeCell ref="C58:E58"/>
    <mergeCell ref="C59:E59"/>
    <mergeCell ref="C60:E60"/>
    <mergeCell ref="C61:E61"/>
    <mergeCell ref="T31:U31"/>
    <mergeCell ref="T32:U32"/>
    <mergeCell ref="T33:U33"/>
    <mergeCell ref="T34:U34"/>
    <mergeCell ref="T35:U35"/>
    <mergeCell ref="L45:N45"/>
    <mergeCell ref="O45:P45"/>
    <mergeCell ref="T25:U25"/>
    <mergeCell ref="T26:U26"/>
    <mergeCell ref="T27:U27"/>
    <mergeCell ref="T28:U28"/>
    <mergeCell ref="T29:U29"/>
    <mergeCell ref="T30:U30"/>
    <mergeCell ref="T24:U24"/>
    <mergeCell ref="C48:E48"/>
    <mergeCell ref="C49:E49"/>
    <mergeCell ref="C50:E50"/>
    <mergeCell ref="C51:E51"/>
    <mergeCell ref="C52:E52"/>
    <mergeCell ref="C26:E26"/>
    <mergeCell ref="C27:E27"/>
    <mergeCell ref="C28:E28"/>
    <mergeCell ref="C29:E29"/>
    <mergeCell ref="C53:E53"/>
    <mergeCell ref="C45:E45"/>
    <mergeCell ref="C46:E46"/>
    <mergeCell ref="C47:E47"/>
    <mergeCell ref="I45:K45"/>
    <mergeCell ref="C37:E37"/>
    <mergeCell ref="C38:E38"/>
    <mergeCell ref="C39:E39"/>
    <mergeCell ref="C40:E40"/>
    <mergeCell ref="C44:E44"/>
    <mergeCell ref="C32:E32"/>
    <mergeCell ref="C33:E33"/>
    <mergeCell ref="C34:E34"/>
    <mergeCell ref="C41:E41"/>
    <mergeCell ref="C31:E31"/>
    <mergeCell ref="C14:E14"/>
    <mergeCell ref="C15:E15"/>
    <mergeCell ref="C16:E16"/>
    <mergeCell ref="C18:E18"/>
    <mergeCell ref="C19:E19"/>
    <mergeCell ref="C42:E42"/>
    <mergeCell ref="C43:E43"/>
    <mergeCell ref="C21:E21"/>
    <mergeCell ref="C22:E22"/>
    <mergeCell ref="C24:E24"/>
    <mergeCell ref="C25:E25"/>
    <mergeCell ref="C30:E30"/>
    <mergeCell ref="C23:E23"/>
    <mergeCell ref="C35:E35"/>
    <mergeCell ref="C36:P36"/>
    <mergeCell ref="C6:E6"/>
    <mergeCell ref="B8:P8"/>
    <mergeCell ref="B10:P10"/>
    <mergeCell ref="C20:E20"/>
    <mergeCell ref="C13:E13"/>
    <mergeCell ref="C17:E17"/>
    <mergeCell ref="B11:P11"/>
    <mergeCell ref="B12:P12"/>
    <mergeCell ref="C7:E7"/>
    <mergeCell ref="B9:P9"/>
    <mergeCell ref="B2:I2"/>
    <mergeCell ref="C4:E4"/>
    <mergeCell ref="F4:H4"/>
    <mergeCell ref="I4:M4"/>
    <mergeCell ref="N4:P4"/>
    <mergeCell ref="C5:E5"/>
    <mergeCell ref="B67:P67"/>
    <mergeCell ref="C68:E68"/>
    <mergeCell ref="C69:E69"/>
    <mergeCell ref="C70:E70"/>
    <mergeCell ref="C71:E71"/>
    <mergeCell ref="C72:E72"/>
    <mergeCell ref="C73:E73"/>
    <mergeCell ref="C74:E74"/>
    <mergeCell ref="C75:E75"/>
    <mergeCell ref="C76:E76"/>
    <mergeCell ref="C77:E77"/>
    <mergeCell ref="C78:E78"/>
    <mergeCell ref="C79:E79"/>
    <mergeCell ref="C80:E80"/>
    <mergeCell ref="C81:E81"/>
    <mergeCell ref="C82:E82"/>
    <mergeCell ref="C83:E83"/>
    <mergeCell ref="C84:E84"/>
    <mergeCell ref="C98:E98"/>
    <mergeCell ref="C91:E91"/>
    <mergeCell ref="C85:E85"/>
    <mergeCell ref="C86:E86"/>
    <mergeCell ref="C87:E87"/>
    <mergeCell ref="C88:E88"/>
    <mergeCell ref="C89:E89"/>
    <mergeCell ref="C99:E99"/>
    <mergeCell ref="C100:E100"/>
    <mergeCell ref="C101:E101"/>
    <mergeCell ref="C90:E90"/>
    <mergeCell ref="C96:E96"/>
    <mergeCell ref="C92:E92"/>
    <mergeCell ref="C93:E93"/>
    <mergeCell ref="C94:E94"/>
    <mergeCell ref="C95:E95"/>
    <mergeCell ref="C97:E97"/>
  </mergeCells>
  <printOptions/>
  <pageMargins left="0" right="0.11811023622047245" top="0.15748031496062992" bottom="0" header="0" footer="0"/>
  <pageSetup fitToHeight="6" fitToWidth="1" horizontalDpi="300" verticalDpi="300" orientation="landscape" pageOrder="overThenDown" paperSize="9" scale="65" r:id="rId1"/>
</worksheet>
</file>

<file path=xl/worksheets/sheet5.xml><?xml version="1.0" encoding="utf-8"?>
<worksheet xmlns="http://schemas.openxmlformats.org/spreadsheetml/2006/main" xmlns:r="http://schemas.openxmlformats.org/officeDocument/2006/relationships">
  <sheetPr>
    <pageSetUpPr fitToPage="1"/>
  </sheetPr>
  <dimension ref="A1:M46"/>
  <sheetViews>
    <sheetView zoomScale="96" zoomScaleNormal="96" zoomScalePageLayoutView="0" workbookViewId="0" topLeftCell="B16">
      <selection activeCell="I42" sqref="A1:K42"/>
    </sheetView>
  </sheetViews>
  <sheetFormatPr defaultColWidth="9.140625" defaultRowHeight="12.75"/>
  <cols>
    <col min="1" max="1" width="8.8515625" style="0" hidden="1" customWidth="1"/>
    <col min="2" max="2" width="5.8515625" style="0" customWidth="1"/>
    <col min="3" max="4" width="10.7109375" style="0" customWidth="1"/>
    <col min="5" max="5" width="18.8515625" style="0" customWidth="1"/>
    <col min="6" max="6" width="22.8515625" style="0" customWidth="1"/>
    <col min="7" max="7" width="26.8515625" style="0" customWidth="1"/>
    <col min="8" max="8" width="25.00390625" style="0" customWidth="1"/>
    <col min="9" max="9" width="21.7109375" style="0" customWidth="1"/>
    <col min="10" max="10" width="20.8515625" style="0" customWidth="1"/>
    <col min="11" max="11" width="20.57421875" style="0" customWidth="1"/>
  </cols>
  <sheetData>
    <row r="1" spans="1:11" ht="13.5" customHeight="1">
      <c r="A1" s="1"/>
      <c r="B1" s="34"/>
      <c r="C1" s="34"/>
      <c r="D1" s="34"/>
      <c r="E1" s="34"/>
      <c r="F1" s="34"/>
      <c r="G1" s="34"/>
      <c r="H1" s="34"/>
      <c r="I1" s="34"/>
      <c r="J1" s="34"/>
      <c r="K1" s="34"/>
    </row>
    <row r="2" spans="1:11" ht="13.5" customHeight="1">
      <c r="A2" s="1"/>
      <c r="B2" s="262" t="s">
        <v>82</v>
      </c>
      <c r="C2" s="262"/>
      <c r="D2" s="262"/>
      <c r="E2" s="262"/>
      <c r="F2" s="262"/>
      <c r="G2" s="262"/>
      <c r="H2" s="262"/>
      <c r="I2" s="262"/>
      <c r="J2" s="262"/>
      <c r="K2" s="262"/>
    </row>
    <row r="3" spans="1:11" ht="17.25" customHeight="1">
      <c r="A3" s="1"/>
      <c r="K3" s="59" t="s">
        <v>61</v>
      </c>
    </row>
    <row r="4" spans="1:13" ht="25.5" customHeight="1">
      <c r="A4" s="1"/>
      <c r="B4" s="41" t="s">
        <v>74</v>
      </c>
      <c r="C4" s="404" t="s">
        <v>23</v>
      </c>
      <c r="D4" s="404"/>
      <c r="E4" s="404"/>
      <c r="F4" s="42" t="s">
        <v>75</v>
      </c>
      <c r="G4" s="42" t="s">
        <v>76</v>
      </c>
      <c r="H4" s="42" t="s">
        <v>77</v>
      </c>
      <c r="I4" s="42" t="s">
        <v>26</v>
      </c>
      <c r="J4" s="42" t="s">
        <v>78</v>
      </c>
      <c r="K4" s="43" t="s">
        <v>79</v>
      </c>
      <c r="L4" s="39"/>
      <c r="M4" s="39"/>
    </row>
    <row r="5" spans="1:11" ht="25.5" customHeight="1">
      <c r="A5" s="1"/>
      <c r="B5" s="44">
        <v>1</v>
      </c>
      <c r="C5" s="399">
        <v>2</v>
      </c>
      <c r="D5" s="400"/>
      <c r="E5" s="405"/>
      <c r="F5" s="43">
        <v>3</v>
      </c>
      <c r="G5" s="43">
        <v>4</v>
      </c>
      <c r="H5" s="43">
        <v>5</v>
      </c>
      <c r="I5" s="43" t="s">
        <v>80</v>
      </c>
      <c r="J5" s="43">
        <v>7</v>
      </c>
      <c r="K5" s="20" t="s">
        <v>81</v>
      </c>
    </row>
    <row r="6" spans="2:11" ht="13.5" customHeight="1">
      <c r="B6" s="45" t="s">
        <v>54</v>
      </c>
      <c r="C6" s="399" t="s">
        <v>83</v>
      </c>
      <c r="D6" s="400"/>
      <c r="E6" s="400"/>
      <c r="F6" s="46" t="s">
        <v>84</v>
      </c>
      <c r="G6" s="46"/>
      <c r="H6" s="46"/>
      <c r="I6" s="46"/>
      <c r="J6" s="46" t="s">
        <v>84</v>
      </c>
      <c r="K6" s="46" t="s">
        <v>84</v>
      </c>
    </row>
    <row r="7" spans="2:11" ht="13.5" customHeight="1">
      <c r="B7" s="40"/>
      <c r="C7" s="401" t="s">
        <v>85</v>
      </c>
      <c r="D7" s="401"/>
      <c r="E7" s="401"/>
      <c r="F7" s="46" t="s">
        <v>84</v>
      </c>
      <c r="G7" s="47"/>
      <c r="H7" s="47"/>
      <c r="I7" s="47"/>
      <c r="J7" s="46" t="s">
        <v>84</v>
      </c>
      <c r="K7" s="46" t="s">
        <v>84</v>
      </c>
    </row>
    <row r="8" spans="2:11" ht="20.25" customHeight="1">
      <c r="B8" s="40"/>
      <c r="C8" s="401" t="s">
        <v>86</v>
      </c>
      <c r="D8" s="401"/>
      <c r="E8" s="401"/>
      <c r="F8" s="46" t="s">
        <v>84</v>
      </c>
      <c r="G8" s="47"/>
      <c r="H8" s="47"/>
      <c r="I8" s="47"/>
      <c r="J8" s="46" t="s">
        <v>84</v>
      </c>
      <c r="K8" s="46" t="s">
        <v>84</v>
      </c>
    </row>
    <row r="9" spans="2:11" ht="13.5" customHeight="1">
      <c r="B9" s="40"/>
      <c r="C9" s="401" t="s">
        <v>87</v>
      </c>
      <c r="D9" s="401"/>
      <c r="E9" s="401"/>
      <c r="F9" s="46" t="s">
        <v>84</v>
      </c>
      <c r="G9" s="47"/>
      <c r="H9" s="47"/>
      <c r="I9" s="47"/>
      <c r="J9" s="46" t="s">
        <v>84</v>
      </c>
      <c r="K9" s="46" t="s">
        <v>84</v>
      </c>
    </row>
    <row r="10" spans="2:11" ht="13.5" customHeight="1">
      <c r="B10" s="40"/>
      <c r="C10" s="401" t="s">
        <v>88</v>
      </c>
      <c r="D10" s="401"/>
      <c r="E10" s="401"/>
      <c r="F10" s="46" t="s">
        <v>84</v>
      </c>
      <c r="G10" s="47"/>
      <c r="H10" s="47"/>
      <c r="I10" s="47"/>
      <c r="J10" s="46" t="s">
        <v>84</v>
      </c>
      <c r="K10" s="46" t="s">
        <v>84</v>
      </c>
    </row>
    <row r="11" spans="2:11" ht="18.75" customHeight="1">
      <c r="B11" s="402" t="s">
        <v>89</v>
      </c>
      <c r="C11" s="403"/>
      <c r="D11" s="403"/>
      <c r="E11" s="403"/>
      <c r="F11" s="403"/>
      <c r="G11" s="403"/>
      <c r="H11" s="403"/>
      <c r="I11" s="403"/>
      <c r="J11" s="403"/>
      <c r="K11" s="403"/>
    </row>
    <row r="12" spans="1:11" ht="13.5" customHeight="1">
      <c r="A12" s="1"/>
      <c r="B12" s="48">
        <v>2</v>
      </c>
      <c r="C12" s="417" t="s">
        <v>90</v>
      </c>
      <c r="D12" s="418"/>
      <c r="E12" s="418"/>
      <c r="F12" s="46" t="s">
        <v>84</v>
      </c>
      <c r="G12" s="46"/>
      <c r="H12" s="46"/>
      <c r="I12" s="46"/>
      <c r="J12" s="46" t="s">
        <v>84</v>
      </c>
      <c r="K12" s="46" t="s">
        <v>84</v>
      </c>
    </row>
    <row r="13" spans="1:11" ht="13.5" customHeight="1">
      <c r="A13" s="1"/>
      <c r="B13" s="402" t="s">
        <v>91</v>
      </c>
      <c r="C13" s="403"/>
      <c r="D13" s="403"/>
      <c r="E13" s="403"/>
      <c r="F13" s="403"/>
      <c r="G13" s="403"/>
      <c r="H13" s="403"/>
      <c r="I13" s="403"/>
      <c r="J13" s="403"/>
      <c r="K13" s="403"/>
    </row>
    <row r="14" spans="1:11" ht="13.5" customHeight="1">
      <c r="A14" s="1"/>
      <c r="B14" s="402" t="s">
        <v>92</v>
      </c>
      <c r="C14" s="403"/>
      <c r="D14" s="403"/>
      <c r="E14" s="403"/>
      <c r="F14" s="403"/>
      <c r="G14" s="403"/>
      <c r="H14" s="403"/>
      <c r="I14" s="403"/>
      <c r="J14" s="403"/>
      <c r="K14" s="403"/>
    </row>
    <row r="15" spans="1:11" ht="13.5" customHeight="1">
      <c r="A15" s="1"/>
      <c r="B15" s="49" t="s">
        <v>43</v>
      </c>
      <c r="C15" s="407" t="s">
        <v>93</v>
      </c>
      <c r="D15" s="416"/>
      <c r="E15" s="416"/>
      <c r="F15" s="50"/>
      <c r="G15" s="50"/>
      <c r="H15" s="50"/>
      <c r="I15" s="50"/>
      <c r="J15" s="50"/>
      <c r="K15" s="50"/>
    </row>
    <row r="16" spans="1:11" ht="13.5" customHeight="1">
      <c r="A16" s="1"/>
      <c r="B16" s="49"/>
      <c r="C16" s="407" t="s">
        <v>94</v>
      </c>
      <c r="D16" s="416"/>
      <c r="E16" s="416"/>
      <c r="F16" s="50"/>
      <c r="G16" s="50"/>
      <c r="H16" s="50"/>
      <c r="I16" s="50"/>
      <c r="J16" s="50"/>
      <c r="K16" s="50"/>
    </row>
    <row r="17" spans="1:11" ht="13.5" customHeight="1">
      <c r="A17" s="1"/>
      <c r="B17" s="402" t="s">
        <v>95</v>
      </c>
      <c r="C17" s="403"/>
      <c r="D17" s="403"/>
      <c r="E17" s="403"/>
      <c r="F17" s="403"/>
      <c r="G17" s="403"/>
      <c r="H17" s="403"/>
      <c r="I17" s="403"/>
      <c r="J17" s="403"/>
      <c r="K17" s="403"/>
    </row>
    <row r="18" spans="1:11" ht="18" customHeight="1">
      <c r="A18" s="1"/>
      <c r="B18" s="51" t="s">
        <v>49</v>
      </c>
      <c r="C18" s="406" t="s">
        <v>113</v>
      </c>
      <c r="D18" s="406"/>
      <c r="E18" s="407"/>
      <c r="F18" s="55"/>
      <c r="G18" s="55"/>
      <c r="H18" s="55"/>
      <c r="I18" s="55"/>
      <c r="J18" s="55"/>
      <c r="K18" s="55"/>
    </row>
    <row r="19" spans="1:11" ht="13.5" customHeight="1">
      <c r="A19" s="1"/>
      <c r="B19" s="51" t="s">
        <v>49</v>
      </c>
      <c r="C19" s="406" t="s">
        <v>114</v>
      </c>
      <c r="D19" s="406"/>
      <c r="E19" s="407"/>
      <c r="F19" s="55"/>
      <c r="G19" s="55"/>
      <c r="H19" s="55"/>
      <c r="I19" s="55"/>
      <c r="J19" s="55"/>
      <c r="K19" s="55"/>
    </row>
    <row r="20" spans="1:11" ht="13.5" customHeight="1">
      <c r="A20" s="1"/>
      <c r="B20" s="51"/>
      <c r="C20" s="406" t="s">
        <v>97</v>
      </c>
      <c r="D20" s="406"/>
      <c r="E20" s="407"/>
      <c r="F20" s="55"/>
      <c r="G20" s="55"/>
      <c r="H20" s="55"/>
      <c r="I20" s="55"/>
      <c r="J20" s="55"/>
      <c r="K20" s="55"/>
    </row>
    <row r="21" spans="1:11" ht="20.25" customHeight="1">
      <c r="A21" s="1"/>
      <c r="B21" s="51"/>
      <c r="C21" s="408" t="s">
        <v>96</v>
      </c>
      <c r="D21" s="409"/>
      <c r="E21" s="409"/>
      <c r="F21" s="55"/>
      <c r="G21" s="55"/>
      <c r="H21" s="55"/>
      <c r="I21" s="55"/>
      <c r="J21" s="55"/>
      <c r="K21" s="55"/>
    </row>
    <row r="22" spans="1:11" ht="13.5" customHeight="1">
      <c r="A22" s="1"/>
      <c r="B22" s="402" t="s">
        <v>98</v>
      </c>
      <c r="C22" s="403"/>
      <c r="D22" s="403"/>
      <c r="E22" s="403"/>
      <c r="F22" s="403"/>
      <c r="G22" s="403"/>
      <c r="H22" s="403"/>
      <c r="I22" s="403"/>
      <c r="J22" s="403"/>
      <c r="K22" s="403"/>
    </row>
    <row r="23" spans="1:11" ht="18" customHeight="1">
      <c r="A23" s="1"/>
      <c r="B23" s="51" t="s">
        <v>49</v>
      </c>
      <c r="C23" s="406" t="s">
        <v>113</v>
      </c>
      <c r="D23" s="406"/>
      <c r="E23" s="407"/>
      <c r="F23" s="55"/>
      <c r="G23" s="55"/>
      <c r="H23" s="55"/>
      <c r="I23" s="55"/>
      <c r="J23" s="55"/>
      <c r="K23" s="55"/>
    </row>
    <row r="24" spans="1:11" ht="20.25" customHeight="1">
      <c r="A24" s="1"/>
      <c r="B24" s="51" t="s">
        <v>49</v>
      </c>
      <c r="C24" s="406" t="s">
        <v>114</v>
      </c>
      <c r="D24" s="406"/>
      <c r="E24" s="407"/>
      <c r="F24" s="55"/>
      <c r="G24" s="55"/>
      <c r="H24" s="55"/>
      <c r="I24" s="55"/>
      <c r="J24" s="55"/>
      <c r="K24" s="55"/>
    </row>
    <row r="25" spans="1:11" ht="13.5" customHeight="1">
      <c r="A25" s="1"/>
      <c r="B25" s="51" t="s">
        <v>49</v>
      </c>
      <c r="C25" s="410" t="s">
        <v>97</v>
      </c>
      <c r="D25" s="410"/>
      <c r="E25" s="411"/>
      <c r="F25" s="55"/>
      <c r="G25" s="55"/>
      <c r="H25" s="55"/>
      <c r="I25" s="55"/>
      <c r="J25" s="55"/>
      <c r="K25" s="55"/>
    </row>
    <row r="26" spans="1:11" ht="13.5" customHeight="1">
      <c r="A26" s="1"/>
      <c r="B26" s="52" t="s">
        <v>42</v>
      </c>
      <c r="C26" s="358" t="s">
        <v>99</v>
      </c>
      <c r="D26" s="413"/>
      <c r="E26" s="414"/>
      <c r="F26" s="46" t="s">
        <v>84</v>
      </c>
      <c r="G26" s="46"/>
      <c r="H26" s="46"/>
      <c r="I26" s="46"/>
      <c r="J26" s="46" t="s">
        <v>84</v>
      </c>
      <c r="K26" s="46" t="s">
        <v>84</v>
      </c>
    </row>
    <row r="27" spans="2:11" ht="12.75">
      <c r="B27" s="53"/>
      <c r="C27" s="19"/>
      <c r="D27" s="53"/>
      <c r="E27" s="53"/>
      <c r="F27" s="53"/>
      <c r="G27" s="53"/>
      <c r="H27" s="53"/>
      <c r="I27" s="53"/>
      <c r="J27" s="53"/>
      <c r="K27" s="53"/>
    </row>
    <row r="28" spans="2:11" ht="12.75">
      <c r="B28" s="11" t="s">
        <v>100</v>
      </c>
      <c r="C28" s="11" t="s">
        <v>101</v>
      </c>
      <c r="D28" s="11"/>
      <c r="E28" s="11"/>
      <c r="F28" s="11"/>
      <c r="G28" s="53"/>
      <c r="H28" s="53"/>
      <c r="I28" s="53"/>
      <c r="J28" s="53"/>
      <c r="K28" s="53"/>
    </row>
    <row r="29" spans="2:11" ht="12.75">
      <c r="B29" s="11"/>
      <c r="C29" s="56" t="s">
        <v>126</v>
      </c>
      <c r="D29" s="11"/>
      <c r="E29" s="11"/>
      <c r="F29" s="11"/>
      <c r="G29" s="53"/>
      <c r="H29" s="53"/>
      <c r="I29" s="53"/>
      <c r="J29" s="53"/>
      <c r="K29" s="53"/>
    </row>
    <row r="30" spans="3:4" ht="12.75">
      <c r="C30" s="36"/>
      <c r="D30" s="11"/>
    </row>
    <row r="31" spans="2:11" ht="33" customHeight="1">
      <c r="B31" s="11" t="s">
        <v>102</v>
      </c>
      <c r="C31" s="37" t="s">
        <v>103</v>
      </c>
      <c r="D31" s="35"/>
      <c r="E31" s="35"/>
      <c r="F31" s="415" t="s">
        <v>221</v>
      </c>
      <c r="G31" s="415"/>
      <c r="H31" s="415"/>
      <c r="I31" s="415"/>
      <c r="J31" s="415"/>
      <c r="K31" s="415"/>
    </row>
    <row r="32" spans="1:11" s="7" customFormat="1" ht="10.5" customHeight="1">
      <c r="A32" s="18"/>
      <c r="C32" s="295"/>
      <c r="D32" s="295"/>
      <c r="E32" s="295"/>
      <c r="F32" s="295"/>
      <c r="G32" s="295"/>
      <c r="H32" s="295"/>
      <c r="I32" s="295"/>
      <c r="J32" s="295"/>
      <c r="K32" s="295"/>
    </row>
    <row r="33" spans="2:11" ht="13.5" customHeight="1">
      <c r="B33" s="11" t="s">
        <v>123</v>
      </c>
      <c r="C33" s="295" t="s">
        <v>104</v>
      </c>
      <c r="D33" s="295"/>
      <c r="E33" s="295"/>
      <c r="F33" s="295"/>
      <c r="G33" s="295"/>
      <c r="H33" s="295"/>
      <c r="I33" s="295"/>
      <c r="J33" s="295"/>
      <c r="K33" s="295"/>
    </row>
    <row r="34" spans="1:11" ht="30" customHeight="1">
      <c r="A34" s="1"/>
      <c r="B34" s="1"/>
      <c r="C34" s="296" t="s">
        <v>105</v>
      </c>
      <c r="D34" s="266"/>
      <c r="E34" s="266"/>
      <c r="F34" s="295" t="s">
        <v>124</v>
      </c>
      <c r="G34" s="297"/>
      <c r="H34" s="297"/>
      <c r="I34" s="297"/>
      <c r="J34" s="297"/>
      <c r="K34" s="297"/>
    </row>
    <row r="35" spans="1:11" ht="110.25" customHeight="1">
      <c r="A35" s="1"/>
      <c r="B35" s="1"/>
      <c r="C35" s="296" t="s">
        <v>106</v>
      </c>
      <c r="D35" s="266"/>
      <c r="E35" s="266"/>
      <c r="F35" s="295" t="s">
        <v>220</v>
      </c>
      <c r="G35" s="297"/>
      <c r="H35" s="297"/>
      <c r="I35" s="297"/>
      <c r="J35" s="297"/>
      <c r="K35" s="297"/>
    </row>
    <row r="36" spans="1:11" ht="39.75" customHeight="1">
      <c r="A36" s="1"/>
      <c r="B36" s="1"/>
      <c r="C36" s="296" t="s">
        <v>107</v>
      </c>
      <c r="D36" s="266"/>
      <c r="E36" s="266"/>
      <c r="F36" s="295" t="s">
        <v>129</v>
      </c>
      <c r="G36" s="297"/>
      <c r="H36" s="297"/>
      <c r="I36" s="297"/>
      <c r="J36" s="297"/>
      <c r="K36" s="297"/>
    </row>
    <row r="37" spans="1:11" ht="38.25" customHeight="1">
      <c r="A37" s="1"/>
      <c r="B37" s="1"/>
      <c r="C37" s="296" t="s">
        <v>108</v>
      </c>
      <c r="D37" s="266"/>
      <c r="E37" s="266"/>
      <c r="F37" s="295" t="s">
        <v>125</v>
      </c>
      <c r="G37" s="297"/>
      <c r="H37" s="297"/>
      <c r="I37" s="297"/>
      <c r="J37" s="297"/>
      <c r="K37" s="297"/>
    </row>
    <row r="38" spans="1:11" ht="14.25" customHeight="1">
      <c r="A38" s="1"/>
      <c r="B38" s="1"/>
      <c r="C38" s="298"/>
      <c r="D38" s="298"/>
      <c r="E38" s="298"/>
      <c r="F38" s="17"/>
      <c r="G38" s="17"/>
      <c r="H38" s="17"/>
      <c r="I38" s="17"/>
      <c r="J38" s="17"/>
      <c r="K38" s="17"/>
    </row>
    <row r="39" spans="1:11" ht="7.5" customHeight="1">
      <c r="A39" s="1"/>
      <c r="B39" s="1"/>
      <c r="C39" s="1"/>
      <c r="D39" s="1"/>
      <c r="E39" s="1"/>
      <c r="F39" s="1"/>
      <c r="G39" s="1"/>
      <c r="H39" s="1"/>
      <c r="I39" s="1"/>
      <c r="J39" s="1"/>
      <c r="K39" s="1"/>
    </row>
    <row r="40" spans="3:11" ht="15">
      <c r="C40" s="310"/>
      <c r="D40" s="310"/>
      <c r="E40" s="310"/>
      <c r="F40" s="310"/>
      <c r="G40" s="1"/>
      <c r="H40" s="1"/>
      <c r="I40" s="1"/>
      <c r="J40" s="1"/>
      <c r="K40" s="1"/>
    </row>
    <row r="41" spans="3:11" ht="27.75" customHeight="1">
      <c r="C41" s="412" t="s">
        <v>178</v>
      </c>
      <c r="D41" s="412"/>
      <c r="E41" s="412"/>
      <c r="F41" s="412"/>
      <c r="G41" s="4"/>
      <c r="H41" s="1"/>
      <c r="I41" s="397" t="s">
        <v>223</v>
      </c>
      <c r="J41" s="397"/>
      <c r="K41" s="397"/>
    </row>
    <row r="42" spans="3:11" ht="12.75">
      <c r="C42" s="1"/>
      <c r="D42" s="1"/>
      <c r="E42" s="1"/>
      <c r="F42" s="1"/>
      <c r="G42" s="3" t="s">
        <v>0</v>
      </c>
      <c r="H42" s="1"/>
      <c r="I42" s="398" t="s">
        <v>1</v>
      </c>
      <c r="J42" s="398"/>
      <c r="K42" s="398"/>
    </row>
    <row r="44" spans="3:11" ht="15">
      <c r="C44" s="38"/>
      <c r="D44" s="38"/>
      <c r="E44" s="38"/>
      <c r="F44" s="38"/>
      <c r="G44" s="115"/>
      <c r="H44" s="38"/>
      <c r="I44" s="38"/>
      <c r="J44" s="38"/>
      <c r="K44" s="38"/>
    </row>
    <row r="45" spans="3:11" ht="15">
      <c r="C45" s="38"/>
      <c r="D45" s="38"/>
      <c r="E45" s="114"/>
      <c r="F45" s="114"/>
      <c r="G45" s="38"/>
      <c r="H45" s="38"/>
      <c r="I45" s="38"/>
      <c r="J45" s="38"/>
      <c r="K45" s="38"/>
    </row>
    <row r="46" spans="3:11" ht="12.75">
      <c r="C46" s="38"/>
      <c r="D46" s="38"/>
      <c r="E46" s="38"/>
      <c r="F46" s="38"/>
      <c r="G46" s="38"/>
      <c r="H46" s="38"/>
      <c r="I46" s="38"/>
      <c r="J46" s="38"/>
      <c r="K46" s="38"/>
    </row>
  </sheetData>
  <sheetProtection/>
  <mergeCells count="40">
    <mergeCell ref="F31:K31"/>
    <mergeCell ref="C8:E8"/>
    <mergeCell ref="C9:E9"/>
    <mergeCell ref="C10:E10"/>
    <mergeCell ref="B13:K13"/>
    <mergeCell ref="B14:K14"/>
    <mergeCell ref="B17:K17"/>
    <mergeCell ref="C15:E15"/>
    <mergeCell ref="C12:E12"/>
    <mergeCell ref="C16:E16"/>
    <mergeCell ref="C35:E35"/>
    <mergeCell ref="C37:E37"/>
    <mergeCell ref="C38:E38"/>
    <mergeCell ref="C18:E18"/>
    <mergeCell ref="C20:E20"/>
    <mergeCell ref="B22:K22"/>
    <mergeCell ref="C26:E26"/>
    <mergeCell ref="C34:E34"/>
    <mergeCell ref="F34:K34"/>
    <mergeCell ref="F35:K35"/>
    <mergeCell ref="C23:E23"/>
    <mergeCell ref="C24:E24"/>
    <mergeCell ref="C25:E25"/>
    <mergeCell ref="C41:F41"/>
    <mergeCell ref="C32:K32"/>
    <mergeCell ref="C33:K33"/>
    <mergeCell ref="C36:E36"/>
    <mergeCell ref="F36:K36"/>
    <mergeCell ref="F37:K37"/>
    <mergeCell ref="C40:F40"/>
    <mergeCell ref="I41:K41"/>
    <mergeCell ref="I42:K42"/>
    <mergeCell ref="C6:E6"/>
    <mergeCell ref="C7:E7"/>
    <mergeCell ref="B11:K11"/>
    <mergeCell ref="B2:K2"/>
    <mergeCell ref="C4:E4"/>
    <mergeCell ref="C5:E5"/>
    <mergeCell ref="C19:E19"/>
    <mergeCell ref="C21:E21"/>
  </mergeCells>
  <printOptions/>
  <pageMargins left="0.2755905511811024" right="0.2755905511811024" top="0.2755905511811024" bottom="0.2755905511811024" header="0.5118110236220472" footer="0.5118110236220472"/>
  <pageSetup fitToHeight="1" fitToWidth="1" horizontalDpi="300" verticalDpi="300" orientation="landscape" pageOrder="overThenDown" paperSize="9" scale="67"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Intel</dc:creator>
  <cp:keywords/>
  <dc:description/>
  <cp:lastModifiedBy>04l408sy</cp:lastModifiedBy>
  <cp:lastPrinted>2022-02-08T07:50:47Z</cp:lastPrinted>
  <dcterms:created xsi:type="dcterms:W3CDTF">2019-01-09T14:21:23Z</dcterms:created>
  <dcterms:modified xsi:type="dcterms:W3CDTF">2022-02-09T06:33:17Z</dcterms:modified>
  <cp:category/>
  <cp:version/>
  <cp:contentType/>
  <cp:contentStatus/>
</cp:coreProperties>
</file>