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  <sheet name="Лист1" sheetId="6" r:id="rId6"/>
  </sheets>
  <definedNames>
    <definedName name="_xlnm.Print_Area" localSheetId="2">'5.3. Показники '!$C$2:$Q$39</definedName>
    <definedName name="_xlnm.Print_Area" localSheetId="3">'5.4. Показники '!$C$2:$Q$35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<sst xmlns="http://schemas.openxmlformats.org/spreadsheetml/2006/main" count="263" uniqueCount="158">
  <si>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</si>
  <si>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</si>
  <si>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</si>
  <si>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</si>
  <si>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</si>
  <si>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</si>
  <si>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</si>
  <si>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</si>
  <si>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</si>
  <si>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</si>
  <si>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</si>
  <si>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</si>
  <si>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</si>
  <si>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</si>
  <si>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</si>
  <si>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</si>
  <si>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</si>
  <si>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</si>
  <si>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</si>
  <si>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</si>
  <si>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</si>
  <si>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</si>
  <si>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</si>
  <si>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</si>
  <si>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</si>
  <si>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</si>
  <si>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</si>
  <si>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</si>
  <si>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</si>
  <si>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</si>
  <si>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</si>
  <si>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</si>
  <si>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</si>
  <si>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</si>
  <si>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</si>
  <si>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</si>
  <si>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</si>
  <si>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</si>
  <si>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</si>
  <si>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</si>
  <si>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</si>
  <si>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</si>
  <si>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</si>
  <si>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</si>
  <si>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</si>
  <si>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</si>
  <si>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</si>
  <si>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</si>
  <si>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</si>
  <si>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</si>
  <si>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якості</t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</si>
  <si>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</si>
  <si>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</si>
  <si>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</si>
  <si>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</si>
  <si>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</si>
  <si>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</si>
  <si>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</si>
  <si>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</si>
  <si>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</si>
  <si>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</si>
  <si>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</si>
  <si>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</si>
  <si>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Відхилень не має</t>
  </si>
  <si>
    <t>Пояснення щодо  розбіжностей між фактичними  та плановими результативними показниками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</si>
  <si>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</si>
  <si>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</si>
  <si>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</si>
  <si>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</si>
  <si>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</si>
  <si>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</si>
  <si>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</si>
  <si>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</si>
  <si>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</si>
  <si>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</si>
  <si>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</si>
  <si>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</si>
  <si>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</si>
  <si>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</si>
  <si>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</si>
  <si>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</si>
  <si>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</si>
  <si>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</si>
  <si>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</si>
  <si>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</si>
  <si>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</si>
  <si>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</si>
  <si>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</si>
  <si>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</si>
  <si>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</si>
  <si>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</si>
  <si>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</si>
  <si>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</si>
  <si>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</si>
  <si>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</si>
  <si>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</si>
  <si>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</si>
  <si>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</si>
  <si>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</si>
  <si>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</si>
  <si>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</si>
  <si>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</si>
  <si>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</si>
  <si>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</si>
  <si>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</si>
  <si>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</si>
  <si>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</si>
  <si>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</si>
  <si>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</si>
  <si>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</si>
  <si>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</si>
  <si>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</si>
  <si>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</si>
  <si>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</si>
  <si>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</si>
  <si>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</si>
  <si>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</si>
  <si>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</si>
  <si>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</si>
  <si>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</si>
  <si>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 xml:space="preserve"> ( 0800000 )</t>
  </si>
  <si>
    <t xml:space="preserve"> ( 0810000 )</t>
  </si>
  <si>
    <t xml:space="preserve"> Забезпечення організації та проведення громадських робіт</t>
  </si>
  <si>
    <t>Пояснення причин відхилення фактичних обсягів надходжень від планових  Відхилень не має</t>
  </si>
  <si>
    <t>Програма залишається актуальною для подальшої її реалізації. Дублювання заходів програми не здійснювалось в заходах інших програм.</t>
  </si>
  <si>
    <t>Здійснення управлінням наданих законодавством повноважень у сфері соціального захисту населення.</t>
  </si>
  <si>
    <t>Порушень по програмі за звітний період не виявлено.</t>
  </si>
  <si>
    <t>Департамент  соціальної політики Черкаської міської ради</t>
  </si>
  <si>
    <t xml:space="preserve">Заступник директора департаменту- начальник управління бухгалтерського обліку та фінансування </t>
  </si>
  <si>
    <t xml:space="preserve">Пояснення щодо  розбіжностей між фактичними  та плановими результативними показниками   </t>
  </si>
  <si>
    <t>(0813222)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</si>
  <si>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</si>
  <si>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(1060)</t>
  </si>
  <si>
    <t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</si>
  <si>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кількість осіб, які потребують поліпшення житлових умов</t>
  </si>
  <si>
    <t>кількість осіб, яким грошова компенсація на придбання житла виплачена не в повному обсязі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</si>
  <si>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t>
  </si>
  <si>
    <t>обсяг витрат безпосередньо на придбання житла</t>
  </si>
  <si>
    <t>обсяг витрат, пов'язаних з оформленням права власності на житло та сплатою передбачених законодавством податків і зборів</t>
  </si>
  <si>
    <t>Обсяг грошової компенсації на придбання житла виплаченої заявнику не в повному обсязі</t>
  </si>
  <si>
    <t>Обсяг кошторисних призначень, передбачених на забезпечення виплати грошової компенсації за належні для отримання жилі приміщення, за рахунок коштів субвенції з державного бюджету</t>
  </si>
  <si>
    <t xml:space="preserve">Кількість квартир (будинків), на придбання яких відповідно до рішення комісії розрахована грошова компенсація </t>
  </si>
  <si>
    <t>Кількість придбаних квартир (будинків) (доплата грошової компенсації на придбання житла виплачена заявнику не в повному обсязі</t>
  </si>
  <si>
    <t>середня вартість 1 кв.м. придбаного житла, грн.</t>
  </si>
  <si>
    <t>Середня вартість витрат на оформлення права власності на житло, грн.</t>
  </si>
  <si>
    <t xml:space="preserve">Відхилень не має </t>
  </si>
  <si>
    <t xml:space="preserve">Частка забезпечення житлом осіб, які потребують поліпшення житлових умов </t>
  </si>
  <si>
    <t>Частка забезпечення грошовою компенсацією на придбання житла , яка виплачена заявнику не в повному обсязі</t>
  </si>
  <si>
    <t>за 2021 рік</t>
  </si>
  <si>
    <t xml:space="preserve">Відхилень не має Касові видатків по даній програмі за  2021 рік становлять 4 328 274,47  грн.  що менше на 0,53  грн. від видатків затверджених паспортом і складає 99,99 % від уточненого плану на 2020 рік та відповідають фактичній потребі в коштах. </t>
  </si>
  <si>
    <t xml:space="preserve">Касові видатків по даній програмі за  2021 рік становлять 4 328 274,47  грн.  що менше на 0,53 грн. від видатків затверджених паспортом і складає 99,99 % від уточненого плану на 2021 рік та відповідають фактичній потребі в коштах. </t>
  </si>
  <si>
    <t>середня вартість 1 придбаної квартири, грн.</t>
  </si>
  <si>
    <t>Пояснення щодо  динаміки результативних показників за відповідним напрямом використання бюджетних коштівВ 2021 році планові видатки виконано на 99,99,% від запланованих (забезпечення грошовою компенсацією на придбання житла   -3 особи)</t>
  </si>
  <si>
    <t>Сума коштів на фінансування в 2021 році зріс на 178,74 % або 2 775,468 тис.грн. у звязку з більшим обсягом субвенції в порівнянні з 2020 роком.</t>
  </si>
  <si>
    <t>Станом на 01.01.2021 року та станом на 01.01.2022 року дебіторська та кредиторська заборгованості відсутні.</t>
  </si>
  <si>
    <t>Программа залишається актуальною для подальшої реалізації. Завдяки коштам, виділеним за рахунок коштів субвенції на реалізацію програми, у 2021 році вдалося забезпечити 3 осіб грошовою компенсацією. Бюджетні кошти використані за призначенням  та в повному обсязі.  Касові видатків по даній програмі за  2021 рік становлять 4 328,27447тис. грн.  що скадає 99,99% від уточненого плану на 2021 рік.  В 2021 році субвенція покрила 27,3 % фактичної потреби в коштах на придбання житла та було забезпеченно придбання 3 квартир.</t>
  </si>
  <si>
    <t>Програма є результативною лише при наявності відповідного бюджетного фінансування, оскільки передбачає проведення виплати компенсації на придбання житла за рахунок коштів субвенції з державного бюджету</t>
  </si>
  <si>
    <t>Юлія КОБЕЛЕВА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</si>
</sst>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#,##0.0"/>
  </numFmts>
  <fonts count="7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189" fontId="18" fillId="0" borderId="14" xfId="0" applyNumberFormat="1" applyFont="1" applyBorder="1" applyAlignment="1" applyProtection="1">
      <alignment horizontal="right" vertical="top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3" fontId="21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" fillId="0" borderId="14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left" vertical="top" wrapText="1"/>
      <protection/>
    </xf>
    <xf numFmtId="2" fontId="20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top" wrapText="1"/>
      <protection/>
    </xf>
    <xf numFmtId="0" fontId="23" fillId="0" borderId="20" xfId="0" applyFont="1" applyBorder="1" applyAlignment="1">
      <alignment horizontal="center" wrapText="1"/>
    </xf>
    <xf numFmtId="0" fontId="25" fillId="0" borderId="14" xfId="0" applyFont="1" applyBorder="1" applyAlignment="1" applyProtection="1">
      <alignment horizontal="center" vertical="top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right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0" fillId="0" borderId="11" xfId="0" applyFont="1" applyBorder="1" applyAlignment="1" applyProtection="1">
      <alignment horizontal="left" vertical="top" wrapText="1"/>
      <protection/>
    </xf>
    <xf numFmtId="49" fontId="26" fillId="0" borderId="0" xfId="0" applyNumberFormat="1" applyFont="1" applyAlignment="1">
      <alignment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3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justify" vertical="center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right" vertical="top" wrapText="1"/>
      <protection/>
    </xf>
    <xf numFmtId="0" fontId="26" fillId="0" borderId="0" xfId="0" applyFont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vertical="center" wrapText="1"/>
      <protection/>
    </xf>
    <xf numFmtId="1" fontId="20" fillId="0" borderId="22" xfId="0" applyNumberFormat="1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right" vertical="top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30" fillId="0" borderId="11" xfId="0" applyFont="1" applyBorder="1" applyAlignment="1" applyProtection="1">
      <alignment horizontal="center" vertical="top" wrapText="1"/>
      <protection/>
    </xf>
    <xf numFmtId="0" fontId="34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34" fillId="0" borderId="0" xfId="0" applyFont="1" applyBorder="1" applyAlignment="1" applyProtection="1">
      <alignment horizontal="left" vertical="top" wrapText="1"/>
      <protection/>
    </xf>
    <xf numFmtId="195" fontId="15" fillId="0" borderId="0" xfId="0" applyNumberFormat="1" applyFont="1" applyBorder="1" applyAlignment="1" applyProtection="1">
      <alignment horizontal="center" vertical="top" wrapText="1"/>
      <protection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195" fontId="35" fillId="0" borderId="16" xfId="0" applyNumberFormat="1" applyFont="1" applyBorder="1" applyAlignment="1" applyProtection="1">
      <alignment horizontal="center" vertical="center" wrapText="1"/>
      <protection/>
    </xf>
    <xf numFmtId="195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23" xfId="0" applyNumberFormat="1" applyFont="1" applyBorder="1" applyAlignment="1" applyProtection="1">
      <alignment horizontal="center" vertical="center" wrapText="1"/>
      <protection/>
    </xf>
    <xf numFmtId="195" fontId="23" fillId="0" borderId="20" xfId="0" applyNumberFormat="1" applyFont="1" applyBorder="1" applyAlignment="1">
      <alignment horizontal="center" wrapText="1"/>
    </xf>
    <xf numFmtId="195" fontId="25" fillId="0" borderId="11" xfId="0" applyNumberFormat="1" applyFont="1" applyBorder="1" applyAlignment="1" applyProtection="1">
      <alignment horizontal="center" vertical="top" wrapText="1"/>
      <protection/>
    </xf>
    <xf numFmtId="2" fontId="35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center" vertical="center" wrapText="1"/>
      <protection/>
    </xf>
    <xf numFmtId="194" fontId="20" fillId="0" borderId="11" xfId="0" applyNumberFormat="1" applyFont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center" vertical="top" wrapText="1"/>
      <protection/>
    </xf>
    <xf numFmtId="1" fontId="18" fillId="0" borderId="11" xfId="0" applyNumberFormat="1" applyFont="1" applyBorder="1" applyAlignment="1" applyProtection="1">
      <alignment horizontal="center" vertical="top" wrapText="1"/>
      <protection/>
    </xf>
    <xf numFmtId="194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" fillId="0" borderId="16" xfId="0" applyFont="1" applyBorder="1" applyAlignment="1" applyProtection="1">
      <alignment horizontal="center" vertical="top" wrapText="1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1" fontId="18" fillId="0" borderId="16" xfId="0" applyNumberFormat="1" applyFont="1" applyBorder="1" applyAlignment="1" applyProtection="1">
      <alignment horizontal="center" vertical="top" wrapText="1"/>
      <protection/>
    </xf>
    <xf numFmtId="1" fontId="18" fillId="0" borderId="22" xfId="0" applyNumberFormat="1" applyFont="1" applyBorder="1" applyAlignment="1" applyProtection="1">
      <alignment horizontal="center" vertical="center" wrapText="1"/>
      <protection/>
    </xf>
    <xf numFmtId="1" fontId="18" fillId="0" borderId="20" xfId="0" applyNumberFormat="1" applyFont="1" applyBorder="1" applyAlignment="1" applyProtection="1">
      <alignment horizontal="center" vertical="center" wrapText="1"/>
      <protection/>
    </xf>
    <xf numFmtId="1" fontId="20" fillId="0" borderId="20" xfId="0" applyNumberFormat="1" applyFont="1" applyBorder="1" applyAlignment="1" applyProtection="1">
      <alignment horizontal="center" vertical="center" wrapText="1"/>
      <protection/>
    </xf>
    <xf numFmtId="195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top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49" fontId="29" fillId="0" borderId="23" xfId="0" applyNumberFormat="1" applyFont="1" applyBorder="1" applyAlignment="1" applyProtection="1">
      <alignment horizontal="center" vertical="center" wrapText="1"/>
      <protection/>
    </xf>
    <xf numFmtId="2" fontId="30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8" fillId="0" borderId="11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0" fontId="32" fillId="0" borderId="24" xfId="0" applyFont="1" applyBorder="1" applyAlignment="1" applyProtection="1">
      <alignment horizontal="left" vertical="center" wrapText="1"/>
      <protection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23" fillId="0" borderId="24" xfId="52" applyFont="1" applyBorder="1" applyAlignment="1">
      <alignment/>
      <protection/>
    </xf>
    <xf numFmtId="0" fontId="23" fillId="0" borderId="25" xfId="52" applyFont="1" applyBorder="1" applyAlignment="1">
      <alignment/>
      <protection/>
    </xf>
    <xf numFmtId="0" fontId="23" fillId="0" borderId="26" xfId="52" applyFont="1" applyBorder="1" applyAlignment="1">
      <alignment/>
      <protection/>
    </xf>
    <xf numFmtId="0" fontId="23" fillId="0" borderId="24" xfId="52" applyFont="1" applyBorder="1" applyAlignment="1">
      <alignment wrapText="1"/>
      <protection/>
    </xf>
    <xf numFmtId="0" fontId="23" fillId="0" borderId="25" xfId="52" applyFont="1" applyBorder="1" applyAlignment="1">
      <alignment wrapText="1"/>
      <protection/>
    </xf>
    <xf numFmtId="0" fontId="23" fillId="0" borderId="26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6" xfId="52" applyFont="1" applyBorder="1" applyAlignment="1" applyProtection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left" vertical="top" wrapText="1"/>
      <protection/>
    </xf>
    <xf numFmtId="0" fontId="25" fillId="0" borderId="23" xfId="0" applyFont="1" applyBorder="1" applyAlignment="1" applyProtection="1">
      <alignment horizontal="left" vertical="top" wrapText="1"/>
      <protection/>
    </xf>
    <xf numFmtId="0" fontId="25" fillId="0" borderId="27" xfId="0" applyFont="1" applyBorder="1" applyAlignment="1" applyProtection="1">
      <alignment horizontal="left" vertical="top" wrapText="1"/>
      <protection/>
    </xf>
    <xf numFmtId="0" fontId="32" fillId="0" borderId="11" xfId="0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>
      <alignment vertical="center" wrapText="1"/>
    </xf>
    <xf numFmtId="0" fontId="22" fillId="0" borderId="12" xfId="0" applyFont="1" applyBorder="1" applyAlignment="1" applyProtection="1">
      <alignment horizontal="center" vertical="center" wrapText="1"/>
      <protection/>
    </xf>
    <xf numFmtId="2" fontId="20" fillId="0" borderId="17" xfId="0" applyNumberFormat="1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13" fillId="0" borderId="29" xfId="0" applyFont="1" applyBorder="1" applyAlignment="1" applyProtection="1">
      <alignment horizontal="left" vertical="center" wrapText="1"/>
      <protection/>
    </xf>
    <xf numFmtId="0" fontId="13" fillId="0" borderId="30" xfId="0" applyFont="1" applyBorder="1" applyAlignment="1" applyProtection="1">
      <alignment horizontal="left" vertical="center" wrapText="1"/>
      <protection/>
    </xf>
    <xf numFmtId="0" fontId="13" fillId="0" borderId="31" xfId="0" applyFont="1" applyBorder="1" applyAlignment="1" applyProtection="1">
      <alignment horizontal="left" vertical="center" wrapText="1"/>
      <protection/>
    </xf>
    <xf numFmtId="0" fontId="19" fillId="0" borderId="11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2" xfId="0" applyFont="1" applyBorder="1" applyAlignment="1" applyProtection="1">
      <alignment horizontal="center" vertical="top" wrapText="1"/>
      <protection/>
    </xf>
    <xf numFmtId="0" fontId="2" fillId="0" borderId="33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2" fontId="29" fillId="0" borderId="34" xfId="0" applyNumberFormat="1" applyFont="1" applyBorder="1" applyAlignment="1" applyProtection="1">
      <alignment horizontal="left" vertical="top" wrapText="1"/>
      <protection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13" fillId="0" borderId="24" xfId="0" applyFont="1" applyBorder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74" fillId="0" borderId="37" xfId="0" applyFont="1" applyBorder="1" applyAlignment="1">
      <alignment horizontal="left" vertical="center" wrapText="1"/>
    </xf>
    <xf numFmtId="0" fontId="74" fillId="0" borderId="25" xfId="0" applyFont="1" applyBorder="1" applyAlignment="1">
      <alignment horizontal="left" vertical="center" wrapText="1"/>
    </xf>
    <xf numFmtId="0" fontId="74" fillId="0" borderId="26" xfId="0" applyFont="1" applyBorder="1" applyAlignment="1">
      <alignment horizontal="left" vertical="center" wrapText="1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74" fillId="0" borderId="24" xfId="0" applyFont="1" applyBorder="1" applyAlignment="1">
      <alignment horizontal="left" vertical="center" wrapText="1"/>
    </xf>
    <xf numFmtId="0" fontId="32" fillId="0" borderId="17" xfId="0" applyFont="1" applyBorder="1" applyAlignment="1" applyProtection="1">
      <alignment horizontal="left" vertical="top" wrapText="1"/>
      <protection/>
    </xf>
    <xf numFmtId="0" fontId="31" fillId="0" borderId="0" xfId="0" applyFont="1" applyAlignment="1">
      <alignment wrapText="1"/>
    </xf>
    <xf numFmtId="0" fontId="31" fillId="0" borderId="28" xfId="0" applyFont="1" applyBorder="1" applyAlignment="1">
      <alignment wrapText="1"/>
    </xf>
    <xf numFmtId="0" fontId="25" fillId="0" borderId="20" xfId="0" applyFont="1" applyBorder="1" applyAlignment="1" applyProtection="1">
      <alignment horizontal="left" vertical="top" wrapText="1"/>
      <protection/>
    </xf>
    <xf numFmtId="0" fontId="0" fillId="0" borderId="20" xfId="0" applyBorder="1" applyAlignment="1">
      <alignment/>
    </xf>
    <xf numFmtId="0" fontId="32" fillId="0" borderId="17" xfId="0" applyFont="1" applyBorder="1" applyAlignment="1" applyProtection="1">
      <alignment horizontal="left" vertical="center" wrapText="1"/>
      <protection/>
    </xf>
    <xf numFmtId="0" fontId="33" fillId="0" borderId="0" xfId="0" applyFont="1" applyAlignment="1">
      <alignment horizontal="left" wrapText="1"/>
    </xf>
    <xf numFmtId="0" fontId="33" fillId="0" borderId="28" xfId="0" applyFont="1" applyBorder="1" applyAlignment="1">
      <alignment horizontal="left" wrapText="1"/>
    </xf>
    <xf numFmtId="0" fontId="25" fillId="0" borderId="38" xfId="0" applyFont="1" applyBorder="1" applyAlignment="1" applyProtection="1">
      <alignment horizontal="left" vertical="top" wrapText="1"/>
      <protection/>
    </xf>
    <xf numFmtId="0" fontId="25" fillId="0" borderId="39" xfId="0" applyFont="1" applyBorder="1" applyAlignment="1" applyProtection="1">
      <alignment horizontal="left" vertical="top" wrapText="1"/>
      <protection/>
    </xf>
    <xf numFmtId="0" fontId="23" fillId="0" borderId="39" xfId="0" applyFont="1" applyBorder="1" applyAlignment="1">
      <alignment wrapText="1"/>
    </xf>
    <xf numFmtId="0" fontId="23" fillId="0" borderId="40" xfId="0" applyFont="1" applyBorder="1" applyAlignment="1">
      <alignment wrapText="1"/>
    </xf>
    <xf numFmtId="0" fontId="74" fillId="0" borderId="41" xfId="0" applyFont="1" applyBorder="1" applyAlignment="1">
      <alignment horizontal="left" vertical="center" wrapText="1"/>
    </xf>
    <xf numFmtId="0" fontId="74" fillId="0" borderId="42" xfId="0" applyFont="1" applyBorder="1" applyAlignment="1">
      <alignment horizontal="left" vertical="center" wrapText="1"/>
    </xf>
    <xf numFmtId="0" fontId="74" fillId="0" borderId="43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25" fillId="0" borderId="16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wrapText="1"/>
    </xf>
    <xf numFmtId="0" fontId="33" fillId="0" borderId="25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13" fillId="0" borderId="2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0" fillId="0" borderId="44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/>
    </xf>
    <xf numFmtId="2" fontId="20" fillId="0" borderId="24" xfId="0" applyNumberFormat="1" applyFont="1" applyBorder="1" applyAlignment="1" applyProtection="1">
      <alignment horizontal="left" vertical="top" wrapText="1"/>
      <protection/>
    </xf>
    <xf numFmtId="2" fontId="20" fillId="0" borderId="25" xfId="0" applyNumberFormat="1" applyFont="1" applyBorder="1" applyAlignment="1" applyProtection="1">
      <alignment horizontal="left" vertical="top" wrapText="1"/>
      <protection/>
    </xf>
    <xf numFmtId="2" fontId="20" fillId="0" borderId="26" xfId="0" applyNumberFormat="1" applyFont="1" applyBorder="1" applyAlignment="1" applyProtection="1">
      <alignment horizontal="left" vertical="top" wrapText="1"/>
      <protection/>
    </xf>
    <xf numFmtId="0" fontId="20" fillId="0" borderId="24" xfId="0" applyFont="1" applyBorder="1" applyAlignment="1" applyProtection="1">
      <alignment horizontal="left" vertical="center" wrapText="1"/>
      <protection/>
    </xf>
    <xf numFmtId="0" fontId="20" fillId="0" borderId="25" xfId="0" applyFont="1" applyBorder="1" applyAlignment="1" applyProtection="1">
      <alignment horizontal="left" vertical="center" wrapText="1"/>
      <protection/>
    </xf>
    <xf numFmtId="0" fontId="20" fillId="0" borderId="26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top" wrapText="1"/>
      <protection/>
    </xf>
    <xf numFmtId="0" fontId="25" fillId="0" borderId="11" xfId="0" applyFont="1" applyBorder="1" applyAlignment="1" applyProtection="1">
      <alignment horizontal="left" vertical="top" wrapText="1"/>
      <protection/>
    </xf>
    <xf numFmtId="0" fontId="20" fillId="0" borderId="45" xfId="0" applyFont="1" applyBorder="1" applyAlignment="1" applyProtection="1">
      <alignment horizontal="left" vertical="top" wrapText="1"/>
      <protection/>
    </xf>
    <xf numFmtId="0" fontId="20" fillId="0" borderId="10" xfId="0" applyFont="1" applyBorder="1" applyAlignment="1" applyProtection="1">
      <alignment horizontal="left" vertical="top" wrapText="1"/>
      <protection/>
    </xf>
    <xf numFmtId="0" fontId="20" fillId="0" borderId="46" xfId="0" applyFont="1" applyBorder="1" applyAlignment="1" applyProtection="1">
      <alignment horizontal="left" vertical="top" wrapText="1"/>
      <protection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5" fillId="0" borderId="17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28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2" fontId="20" fillId="0" borderId="47" xfId="0" applyNumberFormat="1" applyFont="1" applyBorder="1" applyAlignment="1" applyProtection="1">
      <alignment horizontal="left" vertical="top" wrapText="1"/>
      <protection/>
    </xf>
    <xf numFmtId="0" fontId="23" fillId="0" borderId="48" xfId="0" applyFont="1" applyBorder="1" applyAlignment="1">
      <alignment horizontal="left" wrapText="1"/>
    </xf>
    <xf numFmtId="0" fontId="23" fillId="0" borderId="49" xfId="0" applyFont="1" applyBorder="1" applyAlignment="1">
      <alignment horizontal="left" wrapText="1"/>
    </xf>
    <xf numFmtId="2" fontId="36" fillId="0" borderId="50" xfId="0" applyNumberFormat="1" applyFont="1" applyBorder="1" applyAlignment="1" applyProtection="1">
      <alignment horizontal="left" vertical="top" wrapText="1"/>
      <protection/>
    </xf>
    <xf numFmtId="2" fontId="36" fillId="0" borderId="51" xfId="0" applyNumberFormat="1" applyFont="1" applyBorder="1" applyAlignment="1" applyProtection="1">
      <alignment horizontal="left" vertical="top" wrapText="1"/>
      <protection/>
    </xf>
    <xf numFmtId="2" fontId="36" fillId="0" borderId="52" xfId="0" applyNumberFormat="1" applyFont="1" applyBorder="1" applyAlignment="1" applyProtection="1">
      <alignment horizontal="left" vertical="top" wrapText="1"/>
      <protection/>
    </xf>
    <xf numFmtId="2" fontId="20" fillId="0" borderId="11" xfId="0" applyNumberFormat="1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>
      <alignment wrapText="1"/>
    </xf>
    <xf numFmtId="0" fontId="20" fillId="0" borderId="12" xfId="0" applyFont="1" applyBorder="1" applyAlignment="1" applyProtection="1">
      <alignment horizontal="left" vertical="top" wrapText="1"/>
      <protection/>
    </xf>
    <xf numFmtId="0" fontId="20" fillId="0" borderId="13" xfId="0" applyFont="1" applyBorder="1" applyAlignment="1" applyProtection="1">
      <alignment horizontal="left" vertical="top" wrapText="1"/>
      <protection/>
    </xf>
    <xf numFmtId="0" fontId="25" fillId="0" borderId="24" xfId="0" applyFont="1" applyBorder="1" applyAlignment="1" applyProtection="1">
      <alignment horizontal="left" vertical="top" wrapText="1"/>
      <protection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20" fillId="0" borderId="29" xfId="0" applyFont="1" applyBorder="1" applyAlignment="1" applyProtection="1">
      <alignment horizontal="left" vertical="top" wrapText="1"/>
      <protection/>
    </xf>
    <xf numFmtId="0" fontId="20" fillId="0" borderId="30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top" wrapText="1"/>
      <protection/>
    </xf>
    <xf numFmtId="0" fontId="25" fillId="0" borderId="44" xfId="0" applyFont="1" applyBorder="1" applyAlignment="1" applyProtection="1">
      <alignment horizontal="center" vertical="top" wrapText="1"/>
      <protection/>
    </xf>
    <xf numFmtId="0" fontId="25" fillId="0" borderId="53" xfId="0" applyFont="1" applyBorder="1" applyAlignment="1" applyProtection="1">
      <alignment horizontal="center" vertical="top" wrapText="1"/>
      <protection/>
    </xf>
    <xf numFmtId="0" fontId="20" fillId="0" borderId="19" xfId="0" applyFont="1" applyBorder="1" applyAlignment="1" applyProtection="1">
      <alignment horizontal="left" vertical="top" wrapText="1"/>
      <protection/>
    </xf>
    <xf numFmtId="0" fontId="20" fillId="0" borderId="15" xfId="0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>
      <alignment horizontal="center" wrapText="1"/>
    </xf>
    <xf numFmtId="0" fontId="20" fillId="0" borderId="32" xfId="0" applyFont="1" applyBorder="1" applyAlignment="1" applyProtection="1">
      <alignment horizontal="left" vertical="top" wrapText="1"/>
      <protection/>
    </xf>
    <xf numFmtId="0" fontId="30" fillId="0" borderId="23" xfId="0" applyFont="1" applyBorder="1" applyAlignment="1" applyProtection="1">
      <alignment horizontal="center" wrapText="1"/>
      <protection/>
    </xf>
    <xf numFmtId="0" fontId="11" fillId="0" borderId="44" xfId="0" applyFont="1" applyBorder="1" applyAlignment="1" applyProtection="1">
      <alignment horizontal="center" vertical="top" wrapText="1"/>
      <protection/>
    </xf>
    <xf numFmtId="205" fontId="15" fillId="0" borderId="11" xfId="0" applyNumberFormat="1" applyFont="1" applyBorder="1" applyAlignment="1" applyProtection="1">
      <alignment horizontal="center" vertical="top" wrapText="1"/>
      <protection/>
    </xf>
    <xf numFmtId="1" fontId="75" fillId="0" borderId="11" xfId="0" applyNumberFormat="1" applyFont="1" applyBorder="1" applyAlignment="1">
      <alignment horizontal="center" vertical="center" wrapText="1"/>
    </xf>
    <xf numFmtId="1" fontId="54" fillId="0" borderId="53" xfId="0" applyNumberFormat="1" applyFont="1" applyBorder="1" applyAlignment="1" applyProtection="1">
      <alignment horizontal="center" vertical="center" wrapText="1"/>
      <protection/>
    </xf>
    <xf numFmtId="195" fontId="54" fillId="0" borderId="16" xfId="0" applyNumberFormat="1" applyFont="1" applyBorder="1" applyAlignment="1" applyProtection="1">
      <alignment horizontal="center" vertical="center" wrapText="1"/>
      <protection/>
    </xf>
    <xf numFmtId="0" fontId="55" fillId="0" borderId="19" xfId="0" applyFont="1" applyBorder="1" applyAlignment="1" applyProtection="1">
      <alignment horizontal="center" vertical="center" wrapText="1"/>
      <protection/>
    </xf>
    <xf numFmtId="195" fontId="55" fillId="0" borderId="19" xfId="0" applyNumberFormat="1" applyFont="1" applyBorder="1" applyAlignment="1" applyProtection="1">
      <alignment horizontal="center" vertical="center" wrapText="1"/>
      <protection/>
    </xf>
    <xf numFmtId="1" fontId="54" fillId="0" borderId="16" xfId="0" applyNumberFormat="1" applyFont="1" applyBorder="1" applyAlignment="1" applyProtection="1">
      <alignment horizontal="center" vertical="center" wrapText="1"/>
      <protection/>
    </xf>
    <xf numFmtId="1" fontId="55" fillId="0" borderId="19" xfId="0" applyNumberFormat="1" applyFont="1" applyBorder="1" applyAlignment="1" applyProtection="1">
      <alignment horizontal="center" vertical="center" wrapText="1"/>
      <protection/>
    </xf>
    <xf numFmtId="195" fontId="75" fillId="0" borderId="11" xfId="0" applyNumberFormat="1" applyFont="1" applyBorder="1" applyAlignment="1">
      <alignment horizontal="center" vertical="center" wrapText="1"/>
    </xf>
    <xf numFmtId="195" fontId="54" fillId="0" borderId="53" xfId="0" applyNumberFormat="1" applyFont="1" applyBorder="1" applyAlignment="1" applyProtection="1">
      <alignment horizontal="center" vertical="center" wrapText="1"/>
      <protection/>
    </xf>
    <xf numFmtId="195" fontId="54" fillId="0" borderId="11" xfId="0" applyNumberFormat="1" applyFont="1" applyBorder="1" applyAlignment="1" applyProtection="1">
      <alignment horizontal="center" vertical="center" wrapText="1"/>
      <protection/>
    </xf>
    <xf numFmtId="195" fontId="55" fillId="0" borderId="11" xfId="0" applyNumberFormat="1" applyFont="1" applyBorder="1" applyAlignment="1" applyProtection="1">
      <alignment horizontal="center" vertical="center" wrapText="1"/>
      <protection/>
    </xf>
    <xf numFmtId="1" fontId="54" fillId="0" borderId="11" xfId="0" applyNumberFormat="1" applyFont="1" applyBorder="1" applyAlignment="1" applyProtection="1">
      <alignment horizontal="center" vertical="center" wrapText="1"/>
      <protection/>
    </xf>
    <xf numFmtId="1" fontId="54" fillId="0" borderId="33" xfId="0" applyNumberFormat="1" applyFont="1" applyBorder="1" applyAlignment="1" applyProtection="1">
      <alignment horizontal="right" vertical="center" wrapText="1"/>
      <protection/>
    </xf>
    <xf numFmtId="1" fontId="54" fillId="0" borderId="12" xfId="0" applyNumberFormat="1" applyFont="1" applyBorder="1" applyAlignment="1" applyProtection="1">
      <alignment horizontal="center" vertical="top" wrapText="1"/>
      <protection/>
    </xf>
    <xf numFmtId="1" fontId="54" fillId="0" borderId="12" xfId="0" applyNumberFormat="1" applyFont="1" applyBorder="1" applyAlignment="1" applyProtection="1">
      <alignment horizontal="center" vertical="center" wrapText="1"/>
      <protection/>
    </xf>
    <xf numFmtId="1" fontId="54" fillId="0" borderId="11" xfId="0" applyNumberFormat="1" applyFont="1" applyFill="1" applyBorder="1" applyAlignment="1" applyProtection="1">
      <alignment horizontal="center" vertical="center" wrapText="1"/>
      <protection/>
    </xf>
    <xf numFmtId="194" fontId="13" fillId="0" borderId="11" xfId="0" applyNumberFormat="1" applyFont="1" applyBorder="1" applyAlignment="1" applyProtection="1">
      <alignment horizontal="center" vertical="center" wrapText="1"/>
      <protection/>
    </xf>
    <xf numFmtId="194" fontId="13" fillId="0" borderId="11" xfId="0" applyNumberFormat="1" applyFont="1" applyBorder="1" applyAlignment="1" applyProtection="1">
      <alignment horizontal="right" vertical="center" wrapText="1"/>
      <protection/>
    </xf>
    <xf numFmtId="194" fontId="56" fillId="0" borderId="11" xfId="0" applyNumberFormat="1" applyFont="1" applyBorder="1" applyAlignment="1" applyProtection="1">
      <alignment horizontal="center" vertical="center" wrapText="1"/>
      <protection/>
    </xf>
    <xf numFmtId="194" fontId="13" fillId="0" borderId="11" xfId="0" applyNumberFormat="1" applyFont="1" applyFill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56" fillId="0" borderId="11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0" applyNumberFormat="1" applyFont="1" applyBorder="1" applyAlignment="1" applyProtection="1">
      <alignment horizontal="right" vertic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1" fontId="56" fillId="0" borderId="11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4"/>
  <sheetViews>
    <sheetView tabSelected="1" zoomScalePageLayoutView="0" workbookViewId="0" topLeftCell="B19">
      <selection activeCell="B24" sqref="A1:M24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59.7109375" style="0" customWidth="1"/>
    <col min="4" max="4" width="12.57421875" style="0" customWidth="1"/>
    <col min="5" max="5" width="11.57421875" style="0" customWidth="1"/>
    <col min="6" max="6" width="12.8515625" style="0" customWidth="1"/>
    <col min="7" max="7" width="14.57421875" style="0" customWidth="1"/>
    <col min="8" max="8" width="11.421875" style="0" customWidth="1"/>
    <col min="9" max="9" width="13.421875" style="0" customWidth="1"/>
    <col min="10" max="10" width="10.57421875" style="0" customWidth="1"/>
    <col min="11" max="11" width="11.140625" style="0" customWidth="1"/>
    <col min="12" max="12" width="10.00390625" style="0" customWidth="1"/>
    <col min="13" max="13" width="0.2890625" style="0" customWidth="1"/>
    <col min="14" max="14" width="15.140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O1" s="1"/>
    </row>
    <row r="2" spans="1:15" ht="42" customHeight="1">
      <c r="A2" s="1"/>
      <c r="B2" s="1"/>
      <c r="C2" s="1"/>
      <c r="D2" s="1"/>
      <c r="E2" s="1"/>
      <c r="F2" s="1"/>
      <c r="G2" s="1"/>
      <c r="H2" s="1"/>
      <c r="J2" s="9"/>
      <c r="K2" s="41" t="s">
        <v>8</v>
      </c>
      <c r="O2" s="1"/>
    </row>
    <row r="3" spans="1:15" ht="18" customHeight="1">
      <c r="A3" s="1"/>
      <c r="B3" s="119" t="s">
        <v>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6"/>
      <c r="N3" s="6"/>
      <c r="O3" s="1"/>
    </row>
    <row r="4" spans="1:15" ht="18" customHeight="1">
      <c r="A4" s="1"/>
      <c r="B4" s="121" t="s">
        <v>148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2"/>
      <c r="N4" s="1"/>
      <c r="O4" s="1"/>
    </row>
    <row r="5" spans="1:15" ht="15" customHeight="1">
      <c r="A5" s="1"/>
      <c r="B5" s="66"/>
      <c r="C5" s="64" t="s">
        <v>9</v>
      </c>
      <c r="D5" s="99" t="s">
        <v>120</v>
      </c>
      <c r="E5" s="11"/>
      <c r="F5" s="129" t="s">
        <v>127</v>
      </c>
      <c r="G5" s="130"/>
      <c r="H5" s="130"/>
      <c r="I5" s="130"/>
      <c r="J5" s="130"/>
      <c r="K5" s="130"/>
      <c r="L5" s="130"/>
      <c r="M5" s="64"/>
      <c r="N5" s="2"/>
      <c r="O5" s="1"/>
    </row>
    <row r="6" spans="1:15" ht="16.5" customHeight="1">
      <c r="A6" s="1"/>
      <c r="B6" s="66"/>
      <c r="C6" s="66"/>
      <c r="D6" s="67" t="s">
        <v>15</v>
      </c>
      <c r="E6" s="11"/>
      <c r="F6" s="131" t="s">
        <v>10</v>
      </c>
      <c r="G6" s="132"/>
      <c r="H6" s="132"/>
      <c r="I6" s="132"/>
      <c r="J6" s="132"/>
      <c r="K6" s="132"/>
      <c r="L6" s="132"/>
      <c r="M6" s="132"/>
      <c r="N6" s="1"/>
      <c r="O6" s="1"/>
    </row>
    <row r="7" spans="1:15" ht="18" customHeight="1">
      <c r="A7" s="1"/>
      <c r="B7" s="66"/>
      <c r="C7" s="64" t="s">
        <v>11</v>
      </c>
      <c r="D7" s="99" t="s">
        <v>121</v>
      </c>
      <c r="E7" s="11"/>
      <c r="F7" s="129" t="s">
        <v>127</v>
      </c>
      <c r="G7" s="130"/>
      <c r="H7" s="130"/>
      <c r="I7" s="130"/>
      <c r="J7" s="130"/>
      <c r="K7" s="130"/>
      <c r="L7" s="130"/>
      <c r="M7" s="64"/>
      <c r="N7" s="2"/>
      <c r="O7" s="1"/>
    </row>
    <row r="8" spans="1:15" ht="12" customHeight="1">
      <c r="A8" s="1"/>
      <c r="B8" s="66"/>
      <c r="C8" s="66"/>
      <c r="D8" s="67" t="s">
        <v>15</v>
      </c>
      <c r="E8" s="11"/>
      <c r="F8" s="131" t="s">
        <v>12</v>
      </c>
      <c r="G8" s="132"/>
      <c r="H8" s="132"/>
      <c r="I8" s="132"/>
      <c r="J8" s="132"/>
      <c r="K8" s="132"/>
      <c r="L8" s="132"/>
      <c r="M8" s="68"/>
      <c r="N8" s="1"/>
      <c r="O8" s="1"/>
    </row>
    <row r="9" spans="1:15" ht="12.75">
      <c r="A9" s="1"/>
      <c r="B9" s="66"/>
      <c r="C9" s="69" t="s">
        <v>13</v>
      </c>
      <c r="D9" s="125" t="s">
        <v>130</v>
      </c>
      <c r="E9" s="125" t="s">
        <v>132</v>
      </c>
      <c r="F9" s="133" t="s">
        <v>131</v>
      </c>
      <c r="G9" s="134"/>
      <c r="H9" s="134"/>
      <c r="I9" s="134"/>
      <c r="J9" s="134"/>
      <c r="K9" s="134"/>
      <c r="L9" s="134"/>
      <c r="M9" s="11"/>
      <c r="N9" s="1"/>
      <c r="O9" s="1"/>
    </row>
    <row r="10" spans="1:15" ht="138" customHeight="1">
      <c r="A10" s="1"/>
      <c r="B10" s="66"/>
      <c r="C10" s="66"/>
      <c r="D10" s="125"/>
      <c r="E10" s="125"/>
      <c r="F10" s="130"/>
      <c r="G10" s="130"/>
      <c r="H10" s="130"/>
      <c r="I10" s="130"/>
      <c r="J10" s="130"/>
      <c r="K10" s="130"/>
      <c r="L10" s="130"/>
      <c r="M10" s="11"/>
      <c r="N10" s="1"/>
      <c r="O10" s="1"/>
    </row>
    <row r="11" spans="1:15" ht="18" customHeight="1">
      <c r="A11" s="1"/>
      <c r="B11" s="66"/>
      <c r="C11" s="66"/>
      <c r="D11" s="67" t="s">
        <v>15</v>
      </c>
      <c r="E11" s="67" t="s">
        <v>112</v>
      </c>
      <c r="F11" s="131" t="s">
        <v>14</v>
      </c>
      <c r="G11" s="132"/>
      <c r="H11" s="132"/>
      <c r="I11" s="132"/>
      <c r="J11" s="132"/>
      <c r="K11" s="132"/>
      <c r="L11" s="132"/>
      <c r="M11" s="68"/>
      <c r="N11" s="1"/>
      <c r="O11" s="1"/>
    </row>
    <row r="12" spans="1:15" ht="18" customHeight="1">
      <c r="A12" s="1"/>
      <c r="B12" s="66"/>
      <c r="C12" s="66" t="s">
        <v>16</v>
      </c>
      <c r="D12" s="126" t="s">
        <v>17</v>
      </c>
      <c r="E12" s="127"/>
      <c r="F12" s="127"/>
      <c r="G12" s="127"/>
      <c r="H12" s="127"/>
      <c r="I12" s="127"/>
      <c r="J12" s="127"/>
      <c r="K12" s="127"/>
      <c r="L12" s="68"/>
      <c r="M12" s="68"/>
      <c r="N12" s="1"/>
      <c r="O12" s="1"/>
    </row>
    <row r="13" spans="1:110" ht="19.5" customHeight="1">
      <c r="A13" s="1"/>
      <c r="B13" s="68"/>
      <c r="C13" s="124" t="s">
        <v>122</v>
      </c>
      <c r="D13" s="124"/>
      <c r="E13" s="124"/>
      <c r="F13" s="124"/>
      <c r="G13" s="124"/>
      <c r="H13" s="124"/>
      <c r="I13" s="124"/>
      <c r="J13" s="124"/>
      <c r="K13" s="124"/>
      <c r="L13" s="124"/>
      <c r="M13" s="7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</row>
    <row r="14" spans="1:110" ht="27.75" customHeight="1">
      <c r="A14" s="1"/>
      <c r="B14" s="68"/>
      <c r="C14" s="70" t="s">
        <v>18</v>
      </c>
      <c r="D14" s="124" t="s">
        <v>19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5" ht="13.5" customHeight="1">
      <c r="A15" s="1"/>
      <c r="B15" s="66"/>
      <c r="C15" s="66" t="s">
        <v>20</v>
      </c>
      <c r="D15" s="11" t="s">
        <v>21</v>
      </c>
      <c r="E15" s="68"/>
      <c r="F15" s="68"/>
      <c r="G15" s="68"/>
      <c r="H15" s="68"/>
      <c r="I15" s="68"/>
      <c r="J15" s="68"/>
      <c r="K15" s="68"/>
      <c r="L15" s="68"/>
      <c r="M15" s="66"/>
      <c r="N15" s="1"/>
      <c r="O15" s="1"/>
    </row>
    <row r="16" spans="1:15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71" t="s">
        <v>5</v>
      </c>
      <c r="M16" s="1"/>
      <c r="N16" s="1"/>
      <c r="O16" s="1"/>
    </row>
    <row r="17" spans="1:15" ht="13.5" customHeight="1">
      <c r="A17" s="1"/>
      <c r="B17" s="123" t="s">
        <v>22</v>
      </c>
      <c r="C17" s="123" t="s">
        <v>23</v>
      </c>
      <c r="D17" s="128" t="s">
        <v>24</v>
      </c>
      <c r="E17" s="128"/>
      <c r="F17" s="128"/>
      <c r="G17" s="128" t="s">
        <v>25</v>
      </c>
      <c r="H17" s="128"/>
      <c r="I17" s="128"/>
      <c r="J17" s="128" t="s">
        <v>26</v>
      </c>
      <c r="K17" s="128"/>
      <c r="L17" s="128"/>
      <c r="M17" s="1"/>
      <c r="O17" s="1"/>
    </row>
    <row r="18" spans="1:15" ht="31.5" customHeight="1">
      <c r="A18" s="1"/>
      <c r="B18" s="123"/>
      <c r="C18" s="123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O18" s="1"/>
    </row>
    <row r="19" spans="1:15" ht="13.5" customHeight="1">
      <c r="A19" s="1"/>
      <c r="B19" s="93">
        <v>1</v>
      </c>
      <c r="C19" s="93">
        <v>2</v>
      </c>
      <c r="D19" s="93">
        <v>3</v>
      </c>
      <c r="E19" s="93">
        <v>4</v>
      </c>
      <c r="F19" s="93">
        <v>5</v>
      </c>
      <c r="G19" s="93">
        <v>6</v>
      </c>
      <c r="H19" s="93">
        <v>7</v>
      </c>
      <c r="I19" s="93">
        <v>8</v>
      </c>
      <c r="J19" s="93">
        <v>9</v>
      </c>
      <c r="K19" s="93">
        <v>10</v>
      </c>
      <c r="L19" s="93">
        <v>11</v>
      </c>
      <c r="O19" s="1"/>
    </row>
    <row r="20" spans="1:15" ht="30" customHeight="1">
      <c r="A20" s="1"/>
      <c r="B20" s="12" t="s">
        <v>9</v>
      </c>
      <c r="C20" s="91" t="s">
        <v>27</v>
      </c>
      <c r="D20" s="261">
        <v>4328.275</v>
      </c>
      <c r="E20" s="261">
        <v>0</v>
      </c>
      <c r="F20" s="261">
        <f>SUM(D20:E20)</f>
        <v>4328.275</v>
      </c>
      <c r="G20" s="261">
        <v>4328.27447</v>
      </c>
      <c r="H20" s="261">
        <v>0</v>
      </c>
      <c r="I20" s="261">
        <f>SUM(G20:H20)</f>
        <v>4328.27447</v>
      </c>
      <c r="J20" s="261">
        <f>SUM(G20)-D20</f>
        <v>-0.0005299999993439997</v>
      </c>
      <c r="K20" s="261">
        <f>SUM(H20)-E20</f>
        <v>0</v>
      </c>
      <c r="L20" s="261">
        <f>SUM(J20:K20)</f>
        <v>-0.0005299999993439997</v>
      </c>
      <c r="O20" s="1"/>
    </row>
    <row r="21" spans="1:15" ht="18" customHeight="1">
      <c r="A21" s="1"/>
      <c r="B21" s="12"/>
      <c r="C21" s="13" t="s">
        <v>28</v>
      </c>
      <c r="D21" s="261"/>
      <c r="E21" s="261"/>
      <c r="F21" s="261"/>
      <c r="G21" s="261"/>
      <c r="H21" s="261"/>
      <c r="I21" s="261"/>
      <c r="J21" s="261"/>
      <c r="K21" s="261"/>
      <c r="L21" s="261"/>
      <c r="O21" s="1"/>
    </row>
    <row r="22" spans="1:15" ht="213.75" customHeight="1">
      <c r="A22" s="1"/>
      <c r="B22" s="14" t="s">
        <v>29</v>
      </c>
      <c r="C22" s="92" t="s">
        <v>133</v>
      </c>
      <c r="D22" s="261">
        <f>D20</f>
        <v>4328.275</v>
      </c>
      <c r="E22" s="261">
        <v>0</v>
      </c>
      <c r="F22" s="261">
        <f>SUM(D22:E22)</f>
        <v>4328.275</v>
      </c>
      <c r="G22" s="261">
        <f>G20</f>
        <v>4328.27447</v>
      </c>
      <c r="H22" s="261">
        <v>0</v>
      </c>
      <c r="I22" s="261">
        <f>SUM(G22:H22)</f>
        <v>4328.27447</v>
      </c>
      <c r="J22" s="261">
        <f>SUM(G22)-D22</f>
        <v>-0.0005299999993439997</v>
      </c>
      <c r="K22" s="261">
        <f>SUM(H22)-E22</f>
        <v>0</v>
      </c>
      <c r="L22" s="261">
        <f>SUM(J22:K22)</f>
        <v>-0.0005299999993439997</v>
      </c>
      <c r="O22" s="1"/>
    </row>
    <row r="23" spans="1:15" ht="7.5" customHeight="1">
      <c r="A23" s="1"/>
      <c r="B23" s="63"/>
      <c r="C23" s="94"/>
      <c r="D23" s="95"/>
      <c r="E23" s="95"/>
      <c r="F23" s="95"/>
      <c r="G23" s="95"/>
      <c r="H23" s="95"/>
      <c r="I23" s="95"/>
      <c r="J23" s="95"/>
      <c r="K23" s="95"/>
      <c r="L23" s="95"/>
      <c r="O23" s="1"/>
    </row>
    <row r="24" spans="1:15" ht="24" customHeight="1">
      <c r="A24" s="1"/>
      <c r="B24" s="135" t="s">
        <v>149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7"/>
      <c r="O24" s="1"/>
    </row>
  </sheetData>
  <sheetProtection/>
  <mergeCells count="19">
    <mergeCell ref="F7:L7"/>
    <mergeCell ref="F8:L8"/>
    <mergeCell ref="F9:L10"/>
    <mergeCell ref="F11:L11"/>
    <mergeCell ref="D9:D10"/>
    <mergeCell ref="B24:L24"/>
    <mergeCell ref="J17:L17"/>
    <mergeCell ref="C17:C18"/>
    <mergeCell ref="G17:I17"/>
    <mergeCell ref="B3:L3"/>
    <mergeCell ref="B4:L4"/>
    <mergeCell ref="B17:B18"/>
    <mergeCell ref="C13:L13"/>
    <mergeCell ref="E9:E10"/>
    <mergeCell ref="D12:K12"/>
    <mergeCell ref="D14:M14"/>
    <mergeCell ref="D17:F17"/>
    <mergeCell ref="F5:L5"/>
    <mergeCell ref="F6:M6"/>
  </mergeCells>
  <printOptions/>
  <pageMargins left="0.2755905511811024" right="0.2755905511811024" top="0.2755905511811024" bottom="0.2755905511811024" header="0.5118110236220472" footer="0.5118110236220472"/>
  <pageSetup fitToWidth="2" fitToHeight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23" sqref="A1:F23"/>
    </sheetView>
  </sheetViews>
  <sheetFormatPr defaultColWidth="9.140625" defaultRowHeight="12.75"/>
  <cols>
    <col min="1" max="1" width="9.140625" style="85" customWidth="1"/>
    <col min="2" max="2" width="28.57421875" style="85" customWidth="1"/>
    <col min="3" max="3" width="16.7109375" style="85" customWidth="1"/>
    <col min="4" max="4" width="15.421875" style="85" customWidth="1"/>
    <col min="5" max="5" width="16.7109375" style="85" customWidth="1"/>
    <col min="6" max="16384" width="9.140625" style="85" customWidth="1"/>
  </cols>
  <sheetData>
    <row r="2" spans="1:5" ht="12.75">
      <c r="A2" s="82" t="s">
        <v>114</v>
      </c>
      <c r="B2" s="83" t="s">
        <v>31</v>
      </c>
      <c r="C2" s="84"/>
      <c r="D2" s="84"/>
      <c r="E2" s="84"/>
    </row>
    <row r="4" ht="12.75">
      <c r="E4" s="86" t="s">
        <v>5</v>
      </c>
    </row>
    <row r="5" spans="1:5" ht="12.75" customHeight="1">
      <c r="A5" s="144" t="s">
        <v>22</v>
      </c>
      <c r="B5" s="144" t="s">
        <v>23</v>
      </c>
      <c r="C5" s="145" t="s">
        <v>24</v>
      </c>
      <c r="D5" s="145" t="s">
        <v>25</v>
      </c>
      <c r="E5" s="145" t="s">
        <v>26</v>
      </c>
    </row>
    <row r="6" spans="1:5" ht="12.75">
      <c r="A6" s="144"/>
      <c r="B6" s="144"/>
      <c r="C6" s="146"/>
      <c r="D6" s="146"/>
      <c r="E6" s="146"/>
    </row>
    <row r="7" spans="1:5" ht="12.75">
      <c r="A7" s="87" t="s">
        <v>9</v>
      </c>
      <c r="B7" s="87" t="s">
        <v>32</v>
      </c>
      <c r="C7" s="88">
        <v>0</v>
      </c>
      <c r="D7" s="88"/>
      <c r="E7" s="88"/>
    </row>
    <row r="8" spans="1:5" ht="12.75">
      <c r="A8" s="88"/>
      <c r="B8" s="87" t="s">
        <v>33</v>
      </c>
      <c r="C8" s="88"/>
      <c r="D8" s="88"/>
      <c r="E8" s="88"/>
    </row>
    <row r="9" spans="1:5" ht="12.75">
      <c r="A9" s="87" t="s">
        <v>29</v>
      </c>
      <c r="B9" s="87" t="s">
        <v>34</v>
      </c>
      <c r="C9" s="88">
        <v>0</v>
      </c>
      <c r="D9" s="88"/>
      <c r="E9" s="88"/>
    </row>
    <row r="10" spans="1:5" ht="12.75">
      <c r="A10" s="87" t="s">
        <v>30</v>
      </c>
      <c r="B10" s="87" t="s">
        <v>35</v>
      </c>
      <c r="C10" s="88">
        <v>4328.275</v>
      </c>
      <c r="D10" s="88">
        <v>4328.27447</v>
      </c>
      <c r="E10" s="88">
        <f>D10-C10</f>
        <v>-0.0005299999993439997</v>
      </c>
    </row>
    <row r="11" spans="1:5" ht="29.25" customHeight="1">
      <c r="A11" s="141" t="s">
        <v>115</v>
      </c>
      <c r="B11" s="142"/>
      <c r="C11" s="142"/>
      <c r="D11" s="142"/>
      <c r="E11" s="143"/>
    </row>
    <row r="12" spans="1:5" ht="12.75">
      <c r="A12" s="87" t="s">
        <v>11</v>
      </c>
      <c r="B12" s="87" t="s">
        <v>36</v>
      </c>
      <c r="C12" s="88">
        <f>C14</f>
        <v>0</v>
      </c>
      <c r="D12" s="88">
        <f>D14</f>
        <v>0</v>
      </c>
      <c r="E12" s="88">
        <f aca="true" t="shared" si="0" ref="E12:E17">SUM(D12)-C12</f>
        <v>0</v>
      </c>
    </row>
    <row r="13" spans="1:5" ht="12.75">
      <c r="A13" s="88"/>
      <c r="B13" s="87" t="s">
        <v>33</v>
      </c>
      <c r="C13" s="88"/>
      <c r="D13" s="88"/>
      <c r="E13" s="88">
        <f t="shared" si="0"/>
        <v>0</v>
      </c>
    </row>
    <row r="14" spans="1:5" ht="12.75">
      <c r="A14" s="89" t="s">
        <v>43</v>
      </c>
      <c r="B14" s="87" t="s">
        <v>48</v>
      </c>
      <c r="C14" s="88">
        <v>0</v>
      </c>
      <c r="D14" s="88">
        <v>0</v>
      </c>
      <c r="E14" s="88">
        <f t="shared" si="0"/>
        <v>0</v>
      </c>
    </row>
    <row r="15" spans="1:5" ht="12.75">
      <c r="A15" s="89" t="s">
        <v>42</v>
      </c>
      <c r="B15" s="87" t="s">
        <v>37</v>
      </c>
      <c r="C15" s="88">
        <v>0</v>
      </c>
      <c r="D15" s="88">
        <v>0</v>
      </c>
      <c r="E15" s="88">
        <f t="shared" si="0"/>
        <v>0</v>
      </c>
    </row>
    <row r="16" spans="1:5" ht="12.75">
      <c r="A16" s="89" t="s">
        <v>41</v>
      </c>
      <c r="B16" s="87" t="s">
        <v>38</v>
      </c>
      <c r="C16" s="88">
        <v>0</v>
      </c>
      <c r="D16" s="88">
        <v>0</v>
      </c>
      <c r="E16" s="88">
        <f t="shared" si="0"/>
        <v>0</v>
      </c>
    </row>
    <row r="17" spans="1:5" ht="12.75">
      <c r="A17" s="87" t="s">
        <v>40</v>
      </c>
      <c r="B17" s="87" t="s">
        <v>39</v>
      </c>
      <c r="C17" s="88">
        <v>0</v>
      </c>
      <c r="D17" s="88">
        <v>0</v>
      </c>
      <c r="E17" s="88">
        <f t="shared" si="0"/>
        <v>0</v>
      </c>
    </row>
    <row r="18" spans="1:5" ht="24.75" customHeight="1">
      <c r="A18" s="138" t="s">
        <v>123</v>
      </c>
      <c r="B18" s="139"/>
      <c r="C18" s="139"/>
      <c r="D18" s="139"/>
      <c r="E18" s="140"/>
    </row>
    <row r="19" spans="1:5" ht="12.75">
      <c r="A19" s="87" t="s">
        <v>13</v>
      </c>
      <c r="B19" s="87" t="s">
        <v>44</v>
      </c>
      <c r="C19" s="88">
        <v>0</v>
      </c>
      <c r="D19" s="88"/>
      <c r="E19" s="88"/>
    </row>
    <row r="20" spans="1:5" ht="12.75">
      <c r="A20" s="88"/>
      <c r="B20" s="87" t="s">
        <v>33</v>
      </c>
      <c r="C20" s="88"/>
      <c r="D20" s="88"/>
      <c r="E20" s="88"/>
    </row>
    <row r="21" spans="1:5" ht="12.75">
      <c r="A21" s="89" t="s">
        <v>46</v>
      </c>
      <c r="B21" s="87" t="s">
        <v>34</v>
      </c>
      <c r="C21" s="90">
        <v>0</v>
      </c>
      <c r="D21" s="88"/>
      <c r="E21" s="88"/>
    </row>
    <row r="22" spans="1:5" ht="12.75">
      <c r="A22" s="87" t="s">
        <v>47</v>
      </c>
      <c r="B22" s="87" t="s">
        <v>45</v>
      </c>
      <c r="C22" s="88">
        <v>0</v>
      </c>
      <c r="D22" s="88"/>
      <c r="E22" s="88"/>
    </row>
    <row r="23" spans="1:5" ht="27.75" customHeight="1">
      <c r="A23" s="141" t="s">
        <v>116</v>
      </c>
      <c r="B23" s="142"/>
      <c r="C23" s="142"/>
      <c r="D23" s="142"/>
      <c r="E23" s="143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="82" zoomScaleNormal="82" zoomScalePageLayoutView="0" workbookViewId="0" topLeftCell="B19">
      <selection activeCell="D37" sqref="A1:Q37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55.421875" style="0" customWidth="1"/>
    <col min="7" max="8" width="12.8515625" style="0" customWidth="1"/>
    <col min="9" max="9" width="15.28125" style="0" customWidth="1"/>
    <col min="10" max="10" width="11.140625" style="0" customWidth="1"/>
    <col min="11" max="12" width="8.8515625" style="0" hidden="1" customWidth="1"/>
    <col min="13" max="13" width="13.57421875" style="0" customWidth="1"/>
    <col min="14" max="14" width="15.71093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4"/>
      <c r="D1" s="34"/>
      <c r="E1" s="34"/>
      <c r="F1" s="34"/>
      <c r="G1" s="33"/>
      <c r="H1" s="33"/>
      <c r="I1" s="33"/>
      <c r="J1" s="33"/>
      <c r="K1" s="1"/>
    </row>
    <row r="2" spans="1:14" ht="13.5" customHeight="1">
      <c r="A2" s="1"/>
      <c r="B2" s="1"/>
      <c r="C2" s="147" t="s">
        <v>61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7" ht="17.25" customHeight="1">
      <c r="A3" s="1"/>
      <c r="B3" s="1"/>
      <c r="K3" s="1"/>
      <c r="Q3" s="55" t="s">
        <v>62</v>
      </c>
    </row>
    <row r="4" spans="1:19" ht="25.5" customHeight="1">
      <c r="A4" s="1"/>
      <c r="B4" s="1"/>
      <c r="C4" s="32" t="s">
        <v>60</v>
      </c>
      <c r="D4" s="153" t="s">
        <v>23</v>
      </c>
      <c r="E4" s="153"/>
      <c r="F4" s="153"/>
      <c r="G4" s="176" t="s">
        <v>72</v>
      </c>
      <c r="H4" s="177"/>
      <c r="I4" s="178"/>
      <c r="J4" s="165" t="s">
        <v>25</v>
      </c>
      <c r="K4" s="166"/>
      <c r="L4" s="166"/>
      <c r="M4" s="166"/>
      <c r="N4" s="166"/>
      <c r="O4" s="165" t="s">
        <v>26</v>
      </c>
      <c r="P4" s="166"/>
      <c r="Q4" s="166"/>
      <c r="R4" s="40"/>
      <c r="S4" s="40"/>
    </row>
    <row r="5" spans="1:17" ht="25.5" customHeight="1">
      <c r="A5" s="1"/>
      <c r="B5" s="1"/>
      <c r="C5" s="32"/>
      <c r="D5" s="153"/>
      <c r="E5" s="153"/>
      <c r="F5" s="153"/>
      <c r="G5" s="31" t="s">
        <v>2</v>
      </c>
      <c r="H5" s="31" t="s">
        <v>59</v>
      </c>
      <c r="I5" s="31" t="s">
        <v>4</v>
      </c>
      <c r="J5" s="30" t="s">
        <v>2</v>
      </c>
      <c r="K5" s="30" t="s">
        <v>59</v>
      </c>
      <c r="L5" s="30" t="s">
        <v>58</v>
      </c>
      <c r="M5" s="30" t="s">
        <v>3</v>
      </c>
      <c r="N5" s="30" t="s">
        <v>4</v>
      </c>
      <c r="O5" s="29" t="s">
        <v>2</v>
      </c>
      <c r="P5" s="29" t="s">
        <v>59</v>
      </c>
      <c r="Q5" s="28" t="s">
        <v>4</v>
      </c>
    </row>
    <row r="6" spans="3:17" ht="13.5" customHeight="1">
      <c r="C6" s="27" t="s">
        <v>55</v>
      </c>
      <c r="D6" s="162">
        <v>2</v>
      </c>
      <c r="E6" s="163"/>
      <c r="F6" s="164"/>
      <c r="G6" s="26">
        <v>3</v>
      </c>
      <c r="H6" s="26">
        <v>4</v>
      </c>
      <c r="I6" s="26">
        <v>5</v>
      </c>
      <c r="J6" s="26">
        <v>6</v>
      </c>
      <c r="K6" s="26" t="s">
        <v>57</v>
      </c>
      <c r="L6" s="26" t="s">
        <v>56</v>
      </c>
      <c r="M6" s="26">
        <v>7</v>
      </c>
      <c r="N6" s="26">
        <v>8</v>
      </c>
      <c r="O6" s="24">
        <v>9</v>
      </c>
      <c r="P6" s="24">
        <v>10</v>
      </c>
      <c r="Q6" s="24">
        <v>11</v>
      </c>
    </row>
    <row r="7" spans="3:17" ht="13.5" customHeight="1" thickBot="1">
      <c r="C7" s="154" t="s">
        <v>66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</row>
    <row r="8" spans="3:17" ht="75" customHeight="1" thickBot="1">
      <c r="C8" s="167" t="str">
        <f>'5.1.'!C22</f>
        <v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</row>
    <row r="9" spans="1:17" ht="13.5" customHeight="1">
      <c r="A9" s="1"/>
      <c r="B9" s="1"/>
      <c r="C9" s="38" t="s">
        <v>55</v>
      </c>
      <c r="D9" s="148" t="s">
        <v>54</v>
      </c>
      <c r="E9" s="149"/>
      <c r="F9" s="150"/>
      <c r="G9" s="59"/>
      <c r="H9" s="60"/>
      <c r="I9" s="61" t="s">
        <v>49</v>
      </c>
      <c r="J9" s="22"/>
      <c r="K9" s="22"/>
      <c r="L9" s="22"/>
      <c r="M9" s="22"/>
      <c r="N9" s="22"/>
      <c r="O9" s="62"/>
      <c r="P9" s="62"/>
      <c r="Q9" s="62"/>
    </row>
    <row r="10" spans="1:17" ht="25.5" customHeight="1">
      <c r="A10" s="1"/>
      <c r="B10" s="1"/>
      <c r="C10" s="19" t="s">
        <v>49</v>
      </c>
      <c r="D10" s="157" t="s">
        <v>134</v>
      </c>
      <c r="E10" s="158"/>
      <c r="F10" s="159"/>
      <c r="G10" s="111"/>
      <c r="H10" s="262">
        <v>11</v>
      </c>
      <c r="I10" s="263">
        <v>11</v>
      </c>
      <c r="J10" s="264"/>
      <c r="K10" s="265"/>
      <c r="L10" s="265"/>
      <c r="M10" s="262">
        <v>11</v>
      </c>
      <c r="N10" s="263">
        <v>11</v>
      </c>
      <c r="O10" s="266"/>
      <c r="P10" s="266">
        <f>O10</f>
        <v>0</v>
      </c>
      <c r="Q10" s="266">
        <f>SUM(O10:P10)</f>
        <v>0</v>
      </c>
    </row>
    <row r="11" spans="1:17" ht="33" customHeight="1">
      <c r="A11" s="1"/>
      <c r="B11" s="1"/>
      <c r="C11" s="21"/>
      <c r="D11" s="170" t="s">
        <v>135</v>
      </c>
      <c r="E11" s="171"/>
      <c r="F11" s="172"/>
      <c r="G11" s="111"/>
      <c r="H11" s="262">
        <v>0</v>
      </c>
      <c r="I11" s="263">
        <v>0</v>
      </c>
      <c r="J11" s="267"/>
      <c r="K11" s="268"/>
      <c r="L11" s="268"/>
      <c r="M11" s="262">
        <v>0</v>
      </c>
      <c r="N11" s="263">
        <v>0</v>
      </c>
      <c r="O11" s="268"/>
      <c r="P11" s="268">
        <v>0</v>
      </c>
      <c r="Q11" s="268">
        <f>SUM(O11:P11)</f>
        <v>0</v>
      </c>
    </row>
    <row r="12" spans="1:17" ht="66.75" customHeight="1">
      <c r="A12" s="1"/>
      <c r="B12" s="1"/>
      <c r="C12" s="21"/>
      <c r="D12" s="170" t="s">
        <v>136</v>
      </c>
      <c r="E12" s="171"/>
      <c r="F12" s="172"/>
      <c r="G12" s="111"/>
      <c r="H12" s="269">
        <v>16182.677228</v>
      </c>
      <c r="I12" s="270">
        <f>H12</f>
        <v>16182.677228</v>
      </c>
      <c r="J12" s="271"/>
      <c r="K12" s="272"/>
      <c r="L12" s="272"/>
      <c r="M12" s="269">
        <v>16182.67728</v>
      </c>
      <c r="N12" s="270">
        <f>M12</f>
        <v>16182.67728</v>
      </c>
      <c r="O12" s="272"/>
      <c r="P12" s="272">
        <f>M12-H12</f>
        <v>5.199999941396527E-05</v>
      </c>
      <c r="Q12" s="272">
        <f>P12</f>
        <v>5.199999941396527E-05</v>
      </c>
    </row>
    <row r="13" spans="1:17" ht="25.5" customHeight="1">
      <c r="A13" s="1"/>
      <c r="B13" s="1"/>
      <c r="C13" s="21"/>
      <c r="D13" s="170" t="s">
        <v>137</v>
      </c>
      <c r="E13" s="171"/>
      <c r="F13" s="172"/>
      <c r="G13" s="111"/>
      <c r="H13" s="269">
        <v>16149.67728</v>
      </c>
      <c r="I13" s="270">
        <f>H13</f>
        <v>16149.67728</v>
      </c>
      <c r="J13" s="271"/>
      <c r="K13" s="272"/>
      <c r="L13" s="272"/>
      <c r="M13" s="269">
        <v>16149.67728</v>
      </c>
      <c r="N13" s="270">
        <f>M13</f>
        <v>16149.67728</v>
      </c>
      <c r="O13" s="272"/>
      <c r="P13" s="272">
        <f>M13-H13</f>
        <v>0</v>
      </c>
      <c r="Q13" s="272">
        <f>P13</f>
        <v>0</v>
      </c>
    </row>
    <row r="14" spans="1:17" ht="38.25" customHeight="1">
      <c r="A14" s="1"/>
      <c r="B14" s="1"/>
      <c r="C14" s="21"/>
      <c r="D14" s="170" t="s">
        <v>138</v>
      </c>
      <c r="E14" s="171"/>
      <c r="F14" s="172"/>
      <c r="G14" s="111"/>
      <c r="H14" s="269">
        <v>33</v>
      </c>
      <c r="I14" s="270">
        <v>33</v>
      </c>
      <c r="J14" s="271"/>
      <c r="K14" s="272"/>
      <c r="L14" s="272"/>
      <c r="M14" s="269">
        <v>33</v>
      </c>
      <c r="N14" s="270">
        <f>M14</f>
        <v>33</v>
      </c>
      <c r="O14" s="272"/>
      <c r="P14" s="272">
        <f>M14-H14</f>
        <v>0</v>
      </c>
      <c r="Q14" s="272">
        <f>P14</f>
        <v>0</v>
      </c>
    </row>
    <row r="15" spans="1:17" ht="30.75" customHeight="1">
      <c r="A15" s="1"/>
      <c r="B15" s="1"/>
      <c r="C15" s="21"/>
      <c r="D15" s="170" t="s">
        <v>139</v>
      </c>
      <c r="E15" s="171"/>
      <c r="F15" s="172"/>
      <c r="G15" s="111"/>
      <c r="H15" s="269">
        <v>0</v>
      </c>
      <c r="I15" s="270">
        <v>0</v>
      </c>
      <c r="J15" s="271"/>
      <c r="K15" s="272"/>
      <c r="L15" s="272"/>
      <c r="M15" s="269">
        <v>0</v>
      </c>
      <c r="N15" s="270">
        <f>M15</f>
        <v>0</v>
      </c>
      <c r="O15" s="272"/>
      <c r="P15" s="272">
        <f>M15-H15</f>
        <v>0</v>
      </c>
      <c r="Q15" s="272">
        <f>P15</f>
        <v>0</v>
      </c>
    </row>
    <row r="16" spans="1:17" ht="53.25" customHeight="1">
      <c r="A16" s="1"/>
      <c r="B16" s="1"/>
      <c r="C16" s="21"/>
      <c r="D16" s="170" t="s">
        <v>140</v>
      </c>
      <c r="E16" s="171"/>
      <c r="F16" s="172"/>
      <c r="G16" s="111"/>
      <c r="H16" s="269">
        <v>4328.275</v>
      </c>
      <c r="I16" s="270">
        <f>H16</f>
        <v>4328.275</v>
      </c>
      <c r="J16" s="271"/>
      <c r="K16" s="272"/>
      <c r="L16" s="272"/>
      <c r="M16" s="269">
        <v>4328.27447</v>
      </c>
      <c r="N16" s="270">
        <f>M16</f>
        <v>4328.27447</v>
      </c>
      <c r="O16" s="272"/>
      <c r="P16" s="272">
        <f>M16-H16</f>
        <v>-0.0005299999993439997</v>
      </c>
      <c r="Q16" s="272">
        <f>P16</f>
        <v>-0.0005299999993439997</v>
      </c>
    </row>
    <row r="17" spans="1:17" ht="13.5" customHeight="1">
      <c r="A17" s="1"/>
      <c r="B17" s="1"/>
      <c r="C17" s="21"/>
      <c r="D17" s="160" t="s">
        <v>64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24" customHeight="1">
      <c r="A18" s="1"/>
      <c r="B18" s="1"/>
      <c r="C18" s="180" t="s">
        <v>150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ht="13.5" customHeight="1">
      <c r="A19" s="1"/>
      <c r="B19" s="1"/>
      <c r="C19" s="20" t="s">
        <v>53</v>
      </c>
      <c r="D19" s="188" t="s">
        <v>52</v>
      </c>
      <c r="E19" s="189"/>
      <c r="F19" s="189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1"/>
    </row>
    <row r="20" spans="1:17" ht="30" customHeight="1">
      <c r="A20" s="1"/>
      <c r="B20" s="1"/>
      <c r="C20" s="19" t="s">
        <v>49</v>
      </c>
      <c r="D20" s="173" t="s">
        <v>141</v>
      </c>
      <c r="E20" s="174"/>
      <c r="F20" s="175"/>
      <c r="G20" s="273">
        <v>0</v>
      </c>
      <c r="H20" s="273">
        <v>8</v>
      </c>
      <c r="I20" s="274">
        <v>8</v>
      </c>
      <c r="J20" s="273"/>
      <c r="K20" s="275"/>
      <c r="L20" s="275"/>
      <c r="M20" s="276">
        <v>8</v>
      </c>
      <c r="N20" s="276">
        <v>8</v>
      </c>
      <c r="O20" s="277">
        <f>SUM(J20-G20)</f>
        <v>0</v>
      </c>
      <c r="P20" s="277">
        <f>SUM(M20-H20)</f>
        <v>0</v>
      </c>
      <c r="Q20" s="277">
        <f>SUM(O20:P20)</f>
        <v>0</v>
      </c>
    </row>
    <row r="21" spans="1:17" ht="36.75" customHeight="1">
      <c r="A21" s="1"/>
      <c r="B21" s="1"/>
      <c r="C21" s="19" t="s">
        <v>49</v>
      </c>
      <c r="D21" s="192" t="s">
        <v>142</v>
      </c>
      <c r="E21" s="193"/>
      <c r="F21" s="194"/>
      <c r="G21" s="273">
        <v>0</v>
      </c>
      <c r="H21" s="273">
        <v>2</v>
      </c>
      <c r="I21" s="274">
        <v>2</v>
      </c>
      <c r="J21" s="273"/>
      <c r="K21" s="275"/>
      <c r="L21" s="275"/>
      <c r="M21" s="276">
        <v>2</v>
      </c>
      <c r="N21" s="276">
        <v>2</v>
      </c>
      <c r="O21" s="277">
        <f>SUM(J21-G21)</f>
        <v>0</v>
      </c>
      <c r="P21" s="277">
        <f>SUM(M21-H21)</f>
        <v>0</v>
      </c>
      <c r="Q21" s="277">
        <f>SUM(O21:P21)</f>
        <v>0</v>
      </c>
    </row>
    <row r="22" spans="1:17" ht="17.25" customHeight="1">
      <c r="A22" s="1"/>
      <c r="B22" s="1"/>
      <c r="C22" s="185" t="s">
        <v>145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7"/>
    </row>
    <row r="23" spans="1:17" ht="20.25" customHeight="1">
      <c r="A23" s="1"/>
      <c r="B23" s="1"/>
      <c r="C23" s="73">
        <v>3</v>
      </c>
      <c r="D23" s="205" t="s">
        <v>51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</row>
    <row r="24" spans="1:17" ht="20.25" customHeight="1">
      <c r="A24" s="1"/>
      <c r="B24" s="1"/>
      <c r="C24" s="5"/>
      <c r="D24" s="179" t="s">
        <v>143</v>
      </c>
      <c r="E24" s="174"/>
      <c r="F24" s="175"/>
      <c r="G24" s="106"/>
      <c r="H24" s="278">
        <v>21466.5</v>
      </c>
      <c r="I24" s="279">
        <f>SUM(G24:H24)</f>
        <v>21466.5</v>
      </c>
      <c r="J24" s="278"/>
      <c r="K24" s="280"/>
      <c r="L24" s="280"/>
      <c r="M24" s="280">
        <v>21466.5</v>
      </c>
      <c r="N24" s="278">
        <f>SUM(J24:M24)</f>
        <v>21466.5</v>
      </c>
      <c r="O24" s="281">
        <f>SUM(J24-G24)</f>
        <v>0</v>
      </c>
      <c r="P24" s="281">
        <f>SUM(M24-H24)</f>
        <v>0</v>
      </c>
      <c r="Q24" s="281">
        <f>SUM(O24:P24)</f>
        <v>0</v>
      </c>
    </row>
    <row r="25" spans="1:17" ht="20.25" customHeight="1">
      <c r="A25" s="1"/>
      <c r="B25" s="1"/>
      <c r="C25" s="5"/>
      <c r="D25" s="179" t="s">
        <v>151</v>
      </c>
      <c r="E25" s="174"/>
      <c r="F25" s="175"/>
      <c r="G25" s="104"/>
      <c r="H25" s="282">
        <v>1442.76</v>
      </c>
      <c r="I25" s="283">
        <f>SUM(G25:H25)</f>
        <v>1442.76</v>
      </c>
      <c r="J25" s="282"/>
      <c r="K25" s="284"/>
      <c r="L25" s="284"/>
      <c r="M25" s="284">
        <v>1442.76</v>
      </c>
      <c r="N25" s="282">
        <f>SUM(J25:M25)</f>
        <v>1442.76</v>
      </c>
      <c r="O25" s="285">
        <f>SUM(J25-G25)</f>
        <v>0</v>
      </c>
      <c r="P25" s="285">
        <f>SUM(M25-H25)</f>
        <v>0</v>
      </c>
      <c r="Q25" s="285">
        <f>SUM(O25:P25)</f>
        <v>0</v>
      </c>
    </row>
    <row r="26" spans="1:17" ht="15.75" customHeight="1">
      <c r="A26" s="1"/>
      <c r="B26" s="1"/>
      <c r="C26" s="5"/>
      <c r="D26" s="179" t="s">
        <v>144</v>
      </c>
      <c r="E26" s="174"/>
      <c r="F26" s="175"/>
      <c r="G26" s="104"/>
      <c r="H26" s="278">
        <v>3000</v>
      </c>
      <c r="I26" s="286">
        <f>SUM(G26:H26)</f>
        <v>3000</v>
      </c>
      <c r="J26" s="287"/>
      <c r="K26" s="288"/>
      <c r="L26" s="288"/>
      <c r="M26" s="280">
        <v>3000</v>
      </c>
      <c r="N26" s="287">
        <f>SUM(J26:M26)</f>
        <v>3000</v>
      </c>
      <c r="O26" s="285">
        <f>SUM(J26-G26)</f>
        <v>0</v>
      </c>
      <c r="P26" s="285">
        <f>SUM(M26-H26)</f>
        <v>0</v>
      </c>
      <c r="Q26" s="285">
        <f>SUM(O26:P26)</f>
        <v>0</v>
      </c>
    </row>
    <row r="27" spans="1:20" ht="20.25" customHeight="1">
      <c r="A27" s="1"/>
      <c r="B27" s="1"/>
      <c r="C27" s="151" t="s">
        <v>63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72"/>
      <c r="S27" s="72"/>
      <c r="T27" s="72"/>
    </row>
    <row r="28" spans="1:17" ht="20.25" customHeight="1">
      <c r="A28" s="1"/>
      <c r="B28" s="1"/>
      <c r="C28" s="75">
        <v>4</v>
      </c>
      <c r="D28" s="183" t="s">
        <v>50</v>
      </c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</row>
    <row r="29" spans="1:17" ht="21.75" customHeight="1">
      <c r="A29" s="1"/>
      <c r="B29" s="1"/>
      <c r="C29" s="73"/>
      <c r="D29" s="199" t="s">
        <v>146</v>
      </c>
      <c r="E29" s="200"/>
      <c r="F29" s="201"/>
      <c r="G29" s="104"/>
      <c r="H29" s="287">
        <f>G29</f>
        <v>0</v>
      </c>
      <c r="I29" s="286">
        <f>H29</f>
        <v>0</v>
      </c>
      <c r="J29" s="278">
        <v>0</v>
      </c>
      <c r="K29" s="280"/>
      <c r="L29" s="280"/>
      <c r="M29" s="280">
        <v>27.3</v>
      </c>
      <c r="N29" s="278">
        <v>27.3</v>
      </c>
      <c r="O29" s="281">
        <f>J29-G29</f>
        <v>0</v>
      </c>
      <c r="P29" s="281">
        <v>0</v>
      </c>
      <c r="Q29" s="281">
        <f>SUM(O29:P29)</f>
        <v>0</v>
      </c>
    </row>
    <row r="30" spans="1:17" ht="33.75" customHeight="1">
      <c r="A30" s="1"/>
      <c r="B30" s="1"/>
      <c r="C30" s="73"/>
      <c r="D30" s="209" t="s">
        <v>147</v>
      </c>
      <c r="E30" s="210"/>
      <c r="F30" s="211"/>
      <c r="G30" s="104"/>
      <c r="H30" s="287">
        <v>100</v>
      </c>
      <c r="I30" s="286">
        <v>100</v>
      </c>
      <c r="J30" s="278">
        <v>0</v>
      </c>
      <c r="K30" s="280"/>
      <c r="L30" s="280"/>
      <c r="M30" s="280">
        <v>100</v>
      </c>
      <c r="N30" s="278">
        <v>100</v>
      </c>
      <c r="O30" s="281">
        <f>J30-G30</f>
        <v>0</v>
      </c>
      <c r="P30" s="281">
        <v>0</v>
      </c>
      <c r="Q30" s="281">
        <f>SUM(O30:P30)</f>
        <v>0</v>
      </c>
    </row>
    <row r="31" spans="1:17" ht="25.5" customHeight="1">
      <c r="A31" s="1"/>
      <c r="B31" s="1"/>
      <c r="C31" s="135" t="s">
        <v>129</v>
      </c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</row>
    <row r="32" ht="12" customHeight="1">
      <c r="D32" s="17"/>
    </row>
    <row r="33" ht="12.75" hidden="1"/>
    <row r="34" spans="4:5" s="55" customFormat="1" ht="11.25">
      <c r="D34" s="56" t="s">
        <v>67</v>
      </c>
      <c r="E34" s="55" t="s">
        <v>68</v>
      </c>
    </row>
    <row r="35" spans="4:5" ht="12.75">
      <c r="D35" s="36"/>
      <c r="E35" s="11"/>
    </row>
    <row r="36" spans="4:18" ht="16.5" customHeight="1">
      <c r="D36" s="202" t="s">
        <v>65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7"/>
    </row>
    <row r="37" spans="1:17" s="7" customFormat="1" ht="21" customHeight="1">
      <c r="A37" s="16" t="s">
        <v>69</v>
      </c>
      <c r="B37" s="16"/>
      <c r="D37" s="204" t="s">
        <v>70</v>
      </c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</row>
    <row r="38" spans="4:17" ht="25.5" customHeight="1"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</row>
    <row r="39" spans="1:17" ht="12.75">
      <c r="A39" s="1"/>
      <c r="B39" s="1"/>
      <c r="C39" s="1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</row>
    <row r="40" spans="1:11" ht="16.5" customHeight="1">
      <c r="A40" s="1"/>
      <c r="B40" s="1"/>
      <c r="C40" s="1"/>
      <c r="D40" s="196"/>
      <c r="E40" s="196"/>
      <c r="F40" s="196"/>
      <c r="G40" s="197"/>
      <c r="H40" s="197"/>
      <c r="I40" s="197"/>
      <c r="J40" s="1"/>
      <c r="K40" s="1"/>
    </row>
    <row r="41" spans="1:11" ht="20.25" customHeight="1">
      <c r="A41" s="1"/>
      <c r="B41" s="1"/>
      <c r="C41" s="1"/>
      <c r="D41" s="1"/>
      <c r="E41" s="1"/>
      <c r="F41" s="1"/>
      <c r="G41" s="195"/>
      <c r="H41" s="195"/>
      <c r="I41" s="195"/>
      <c r="J41" s="1"/>
      <c r="K41" s="1"/>
    </row>
    <row r="42" spans="1:11" ht="13.5" customHeight="1">
      <c r="A42" s="1"/>
      <c r="B42" s="1"/>
      <c r="C42" s="1"/>
      <c r="D42" s="198"/>
      <c r="E42" s="198"/>
      <c r="F42" s="198"/>
      <c r="G42" s="1"/>
      <c r="H42" s="1"/>
      <c r="I42" s="1"/>
      <c r="J42" s="1"/>
      <c r="K42" s="1"/>
    </row>
    <row r="43" spans="1:11" ht="14.25" customHeight="1">
      <c r="A43" s="1"/>
      <c r="B43" s="1"/>
      <c r="C43" s="1"/>
      <c r="D43" s="196"/>
      <c r="E43" s="196"/>
      <c r="F43" s="196"/>
      <c r="G43" s="197"/>
      <c r="H43" s="197"/>
      <c r="I43" s="197"/>
      <c r="J43" s="1"/>
      <c r="K43" s="1"/>
    </row>
    <row r="44" spans="1:11" ht="7.5" customHeight="1">
      <c r="A44" s="1"/>
      <c r="B44" s="1"/>
      <c r="C44" s="1"/>
      <c r="D44" s="1"/>
      <c r="E44" s="1"/>
      <c r="F44" s="1"/>
      <c r="G44" s="195"/>
      <c r="H44" s="195"/>
      <c r="I44" s="195"/>
      <c r="J44" s="1"/>
      <c r="K44" s="1"/>
    </row>
    <row r="45" spans="4:9" ht="12.75">
      <c r="D45" s="39"/>
      <c r="E45" s="39"/>
      <c r="F45" s="39"/>
      <c r="G45" s="39"/>
      <c r="H45" s="39"/>
      <c r="I45" s="39"/>
    </row>
    <row r="46" spans="4:9" ht="12.75">
      <c r="D46" s="39"/>
      <c r="E46" s="39"/>
      <c r="F46" s="39"/>
      <c r="G46" s="39"/>
      <c r="H46" s="39"/>
      <c r="I46" s="39"/>
    </row>
    <row r="47" spans="4:9" ht="12.75">
      <c r="D47" s="39"/>
      <c r="E47" s="39"/>
      <c r="F47" s="39"/>
      <c r="G47" s="39"/>
      <c r="H47" s="39"/>
      <c r="I47" s="39"/>
    </row>
  </sheetData>
  <sheetProtection/>
  <mergeCells count="43">
    <mergeCell ref="D29:F29"/>
    <mergeCell ref="D36:Q36"/>
    <mergeCell ref="D43:F43"/>
    <mergeCell ref="D37:Q37"/>
    <mergeCell ref="D23:Q23"/>
    <mergeCell ref="C31:Q31"/>
    <mergeCell ref="D39:Q39"/>
    <mergeCell ref="D38:Q38"/>
    <mergeCell ref="D30:F30"/>
    <mergeCell ref="G44:I44"/>
    <mergeCell ref="D40:F40"/>
    <mergeCell ref="G40:I40"/>
    <mergeCell ref="G41:I41"/>
    <mergeCell ref="D42:F42"/>
    <mergeCell ref="G43:I43"/>
    <mergeCell ref="D26:F26"/>
    <mergeCell ref="C18:Q18"/>
    <mergeCell ref="D28:Q28"/>
    <mergeCell ref="C22:Q22"/>
    <mergeCell ref="D24:F24"/>
    <mergeCell ref="D25:F25"/>
    <mergeCell ref="D19:Q19"/>
    <mergeCell ref="D21:F21"/>
    <mergeCell ref="O4:Q4"/>
    <mergeCell ref="C8:Q8"/>
    <mergeCell ref="D11:F11"/>
    <mergeCell ref="D20:F20"/>
    <mergeCell ref="G4:I4"/>
    <mergeCell ref="D12:F12"/>
    <mergeCell ref="D13:F13"/>
    <mergeCell ref="D14:F14"/>
    <mergeCell ref="D15:F15"/>
    <mergeCell ref="D16:F16"/>
    <mergeCell ref="C2:N2"/>
    <mergeCell ref="D9:F9"/>
    <mergeCell ref="C27:Q27"/>
    <mergeCell ref="D5:F5"/>
    <mergeCell ref="C7:Q7"/>
    <mergeCell ref="D10:F10"/>
    <mergeCell ref="D17:Q17"/>
    <mergeCell ref="D4:F4"/>
    <mergeCell ref="D6:F6"/>
    <mergeCell ref="J4:N4"/>
  </mergeCells>
  <printOptions/>
  <pageMargins left="0" right="0" top="0" bottom="0" header="0" footer="0"/>
  <pageSetup fitToHeight="1" fitToWidth="1" horizontalDpi="300" verticalDpi="300" orientation="landscape" pageOrder="overThenDown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96" zoomScaleNormal="96" zoomScalePageLayoutView="0" workbookViewId="0" topLeftCell="B25">
      <selection activeCell="P34" sqref="B1:Q34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32.42187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4"/>
      <c r="D1" s="34"/>
      <c r="E1" s="34"/>
      <c r="F1" s="34"/>
      <c r="G1" s="33"/>
      <c r="H1" s="33"/>
      <c r="I1" s="33"/>
      <c r="J1" s="33"/>
      <c r="K1" s="1"/>
    </row>
    <row r="2" spans="1:11" ht="13.5" customHeight="1">
      <c r="A2" s="1"/>
      <c r="B2" s="1"/>
      <c r="C2" s="147" t="s">
        <v>71</v>
      </c>
      <c r="D2" s="147"/>
      <c r="E2" s="147"/>
      <c r="F2" s="147"/>
      <c r="G2" s="147"/>
      <c r="H2" s="147"/>
      <c r="I2" s="147"/>
      <c r="J2" s="147"/>
      <c r="K2" s="1"/>
    </row>
    <row r="3" spans="1:17" ht="17.25" customHeight="1">
      <c r="A3" s="1"/>
      <c r="B3" s="1"/>
      <c r="K3" s="1"/>
      <c r="Q3" s="55" t="s">
        <v>62</v>
      </c>
    </row>
    <row r="4" spans="1:19" ht="23.25" customHeight="1">
      <c r="A4" s="1"/>
      <c r="B4" s="1"/>
      <c r="C4" s="32" t="s">
        <v>60</v>
      </c>
      <c r="D4" s="153" t="s">
        <v>23</v>
      </c>
      <c r="E4" s="153"/>
      <c r="F4" s="153"/>
      <c r="G4" s="176" t="s">
        <v>73</v>
      </c>
      <c r="H4" s="177"/>
      <c r="I4" s="178"/>
      <c r="J4" s="165" t="s">
        <v>74</v>
      </c>
      <c r="K4" s="166"/>
      <c r="L4" s="166"/>
      <c r="M4" s="166"/>
      <c r="N4" s="166"/>
      <c r="O4" s="165" t="s">
        <v>75</v>
      </c>
      <c r="P4" s="166"/>
      <c r="Q4" s="166"/>
      <c r="R4" s="40"/>
      <c r="S4" s="40"/>
    </row>
    <row r="5" spans="1:17" ht="25.5" customHeight="1">
      <c r="A5" s="1"/>
      <c r="B5" s="1"/>
      <c r="C5" s="32"/>
      <c r="D5" s="153"/>
      <c r="E5" s="153"/>
      <c r="F5" s="153"/>
      <c r="G5" s="31" t="s">
        <v>2</v>
      </c>
      <c r="H5" s="31" t="s">
        <v>59</v>
      </c>
      <c r="I5" s="31" t="s">
        <v>4</v>
      </c>
      <c r="J5" s="30" t="s">
        <v>2</v>
      </c>
      <c r="K5" s="30" t="s">
        <v>59</v>
      </c>
      <c r="L5" s="30" t="s">
        <v>58</v>
      </c>
      <c r="M5" s="30" t="s">
        <v>3</v>
      </c>
      <c r="N5" s="30" t="s">
        <v>4</v>
      </c>
      <c r="O5" s="29" t="s">
        <v>2</v>
      </c>
      <c r="P5" s="29" t="s">
        <v>59</v>
      </c>
      <c r="Q5" s="28" t="s">
        <v>4</v>
      </c>
    </row>
    <row r="6" spans="1:17" ht="18" customHeight="1">
      <c r="A6" s="1"/>
      <c r="B6" s="1"/>
      <c r="C6" s="27" t="s">
        <v>55</v>
      </c>
      <c r="D6" s="231">
        <v>2</v>
      </c>
      <c r="E6" s="232"/>
      <c r="F6" s="233"/>
      <c r="G6" s="25">
        <v>3</v>
      </c>
      <c r="H6" s="25">
        <v>4</v>
      </c>
      <c r="I6" s="25">
        <v>5</v>
      </c>
      <c r="J6" s="25">
        <v>6</v>
      </c>
      <c r="K6" s="25" t="s">
        <v>57</v>
      </c>
      <c r="L6" s="25" t="s">
        <v>56</v>
      </c>
      <c r="M6" s="25">
        <v>7</v>
      </c>
      <c r="N6" s="25">
        <v>8</v>
      </c>
      <c r="O6" s="77">
        <v>9</v>
      </c>
      <c r="P6" s="77">
        <v>10</v>
      </c>
      <c r="Q6" s="77">
        <v>11</v>
      </c>
    </row>
    <row r="7" spans="1:17" ht="19.5" customHeight="1">
      <c r="A7" s="1"/>
      <c r="B7" s="1"/>
      <c r="C7" s="78"/>
      <c r="D7" s="212" t="s">
        <v>27</v>
      </c>
      <c r="E7" s="213"/>
      <c r="F7" s="213"/>
      <c r="G7" s="97">
        <v>1552.806</v>
      </c>
      <c r="H7" s="97"/>
      <c r="I7" s="97">
        <f>G7</f>
        <v>1552.806</v>
      </c>
      <c r="J7" s="97">
        <f>'5.3. Показники '!M16</f>
        <v>4328.27447</v>
      </c>
      <c r="K7" s="97"/>
      <c r="L7" s="97"/>
      <c r="M7" s="97"/>
      <c r="N7" s="97">
        <f>J7</f>
        <v>4328.27447</v>
      </c>
      <c r="O7" s="102">
        <f>J7/G7*100-100</f>
        <v>178.73890685636195</v>
      </c>
      <c r="P7" s="102"/>
      <c r="Q7" s="102">
        <f>O7</f>
        <v>178.73890685636195</v>
      </c>
    </row>
    <row r="8" spans="1:17" ht="25.5" customHeight="1">
      <c r="A8" s="1"/>
      <c r="B8" s="1"/>
      <c r="C8" s="218" t="s">
        <v>119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7"/>
    </row>
    <row r="9" spans="3:17" ht="21.75" customHeight="1">
      <c r="C9" s="135" t="s">
        <v>153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</row>
    <row r="10" spans="3:17" ht="13.5" customHeight="1">
      <c r="C10" s="214" t="s">
        <v>33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</row>
    <row r="11" spans="3:17" ht="15" customHeight="1" thickBot="1">
      <c r="C11" s="234" t="s">
        <v>113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3:17" ht="69" customHeight="1">
      <c r="C12" s="237" t="str">
        <f>'5.3. Показники '!C8:Q8</f>
        <v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ht="30" customHeight="1">
      <c r="A13" s="1"/>
      <c r="B13" s="1"/>
      <c r="C13" s="215" t="s">
        <v>76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</row>
    <row r="14" spans="1:17" ht="14.25" customHeight="1">
      <c r="A14" s="1"/>
      <c r="B14" s="1"/>
      <c r="C14" s="79" t="s">
        <v>55</v>
      </c>
      <c r="D14" s="148" t="s">
        <v>54</v>
      </c>
      <c r="E14" s="149"/>
      <c r="F14" s="150"/>
      <c r="G14" s="80"/>
      <c r="H14" s="80"/>
      <c r="I14" s="23"/>
      <c r="J14" s="76"/>
      <c r="K14" s="76"/>
      <c r="L14" s="76"/>
      <c r="M14" s="76"/>
      <c r="N14" s="76"/>
      <c r="O14" s="81"/>
      <c r="P14" s="81"/>
      <c r="Q14" s="81"/>
    </row>
    <row r="15" spans="1:17" ht="18.75" customHeight="1">
      <c r="A15" s="1"/>
      <c r="B15" s="1"/>
      <c r="C15" s="79"/>
      <c r="D15" s="148" t="str">
        <f>'5.3. Показники '!D10:F10</f>
        <v>кількість осіб, які потребують поліпшення житлових умов</v>
      </c>
      <c r="E15" s="149"/>
      <c r="F15" s="150"/>
      <c r="G15" s="80"/>
      <c r="H15" s="80">
        <v>8</v>
      </c>
      <c r="I15" s="23">
        <v>8</v>
      </c>
      <c r="J15" s="108"/>
      <c r="K15" s="108"/>
      <c r="L15" s="108"/>
      <c r="M15" s="108">
        <f>'5.3. Показники '!M10</f>
        <v>11</v>
      </c>
      <c r="N15" s="108">
        <f>M15</f>
        <v>11</v>
      </c>
      <c r="O15" s="110"/>
      <c r="P15" s="110">
        <f>N15/I15*100-100</f>
        <v>37.5</v>
      </c>
      <c r="Q15" s="110">
        <f>P15</f>
        <v>37.5</v>
      </c>
    </row>
    <row r="16" spans="1:17" ht="27" customHeight="1">
      <c r="A16" s="1"/>
      <c r="B16" s="1"/>
      <c r="C16" s="79"/>
      <c r="D16" s="148" t="str">
        <f>'5.3. Показники '!D11:F11</f>
        <v>кількість осіб, яким грошова компенсація на придбання житла виплачена не в повному обсязі</v>
      </c>
      <c r="E16" s="149"/>
      <c r="F16" s="150"/>
      <c r="G16" s="80"/>
      <c r="H16" s="80">
        <v>2</v>
      </c>
      <c r="I16" s="23">
        <v>2</v>
      </c>
      <c r="J16" s="108"/>
      <c r="K16" s="109"/>
      <c r="L16" s="109"/>
      <c r="M16" s="108">
        <f>'5.3. Показники '!M11</f>
        <v>0</v>
      </c>
      <c r="N16" s="108">
        <f aca="true" t="shared" si="0" ref="N16:N22">M16</f>
        <v>0</v>
      </c>
      <c r="O16" s="110"/>
      <c r="P16" s="110">
        <v>0</v>
      </c>
      <c r="Q16" s="110">
        <f aca="true" t="shared" si="1" ref="Q16:Q21">P16</f>
        <v>0</v>
      </c>
    </row>
    <row r="17" spans="1:17" ht="31.5" customHeight="1">
      <c r="A17" s="1"/>
      <c r="B17" s="1"/>
      <c r="C17" s="112"/>
      <c r="D17" s="148" t="str">
        <f>'5.3. Показники '!D12:F12</f>
        <v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v>
      </c>
      <c r="E17" s="149"/>
      <c r="F17" s="150"/>
      <c r="G17" s="113"/>
      <c r="H17" s="113">
        <v>12161.78</v>
      </c>
      <c r="I17" s="23">
        <f aca="true" t="shared" si="2" ref="I17:I22">H17</f>
        <v>12161.78</v>
      </c>
      <c r="J17" s="108"/>
      <c r="K17" s="114"/>
      <c r="L17" s="114"/>
      <c r="M17" s="108">
        <f>'5.3. Показники '!M12</f>
        <v>16182.67728</v>
      </c>
      <c r="N17" s="108">
        <f t="shared" si="0"/>
        <v>16182.67728</v>
      </c>
      <c r="O17" s="110"/>
      <c r="P17" s="110">
        <f>N17/I17*100-100</f>
        <v>33.061749842539484</v>
      </c>
      <c r="Q17" s="110">
        <f t="shared" si="1"/>
        <v>33.061749842539484</v>
      </c>
    </row>
    <row r="18" spans="1:17" ht="31.5" customHeight="1">
      <c r="A18" s="1"/>
      <c r="B18" s="1"/>
      <c r="C18" s="79"/>
      <c r="D18" s="148" t="str">
        <f>'5.3. Показники '!D13:F13</f>
        <v>обсяг витрат безпосередньо на придбання житла</v>
      </c>
      <c r="E18" s="149"/>
      <c r="F18" s="150"/>
      <c r="G18" s="80"/>
      <c r="H18" s="80">
        <v>10551.55</v>
      </c>
      <c r="I18" s="23">
        <f t="shared" si="2"/>
        <v>10551.55</v>
      </c>
      <c r="J18" s="108"/>
      <c r="K18" s="109"/>
      <c r="L18" s="109"/>
      <c r="M18" s="108">
        <f>'5.3. Показники '!M13</f>
        <v>16149.67728</v>
      </c>
      <c r="N18" s="108">
        <f t="shared" si="0"/>
        <v>16149.67728</v>
      </c>
      <c r="O18" s="110"/>
      <c r="P18" s="110">
        <f>N18/I18*100-100</f>
        <v>53.05502300609862</v>
      </c>
      <c r="Q18" s="110">
        <f t="shared" si="1"/>
        <v>53.05502300609862</v>
      </c>
    </row>
    <row r="19" spans="1:17" ht="14.25" customHeight="1">
      <c r="A19" s="1"/>
      <c r="B19" s="1"/>
      <c r="C19" s="79"/>
      <c r="D19" s="148" t="str">
        <f>'5.3. Показники '!D14:F14</f>
        <v>обсяг витрат, пов'язаних з оформленням права власності на житло та сплатою передбачених законодавством податків і зборів</v>
      </c>
      <c r="E19" s="149"/>
      <c r="F19" s="150"/>
      <c r="G19" s="80"/>
      <c r="H19" s="80">
        <v>24</v>
      </c>
      <c r="I19" s="23">
        <f t="shared" si="2"/>
        <v>24</v>
      </c>
      <c r="J19" s="108"/>
      <c r="K19" s="109"/>
      <c r="L19" s="109"/>
      <c r="M19" s="108">
        <f>'5.3. Показники '!M14</f>
        <v>33</v>
      </c>
      <c r="N19" s="108">
        <f t="shared" si="0"/>
        <v>33</v>
      </c>
      <c r="O19" s="110"/>
      <c r="P19" s="110">
        <f>N19/I19*100-100</f>
        <v>37.5</v>
      </c>
      <c r="Q19" s="110">
        <f t="shared" si="1"/>
        <v>37.5</v>
      </c>
    </row>
    <row r="20" spans="1:17" ht="31.5" customHeight="1">
      <c r="A20" s="1"/>
      <c r="B20" s="1"/>
      <c r="C20" s="79"/>
      <c r="D20" s="148" t="str">
        <f>'5.3. Показники '!D15:F15</f>
        <v>Обсяг грошової компенсації на придбання житла виплаченої заявнику не в повному обсязі</v>
      </c>
      <c r="E20" s="149"/>
      <c r="F20" s="150"/>
      <c r="G20" s="80"/>
      <c r="H20" s="80">
        <v>1586.23</v>
      </c>
      <c r="I20" s="23">
        <f t="shared" si="2"/>
        <v>1586.23</v>
      </c>
      <c r="J20" s="108"/>
      <c r="K20" s="109"/>
      <c r="L20" s="109"/>
      <c r="M20" s="108">
        <f>'5.3. Показники '!M15</f>
        <v>0</v>
      </c>
      <c r="N20" s="108">
        <f t="shared" si="0"/>
        <v>0</v>
      </c>
      <c r="O20" s="110"/>
      <c r="P20" s="110">
        <v>0</v>
      </c>
      <c r="Q20" s="110">
        <v>0</v>
      </c>
    </row>
    <row r="21" spans="1:17" ht="34.5" customHeight="1">
      <c r="A21" s="1"/>
      <c r="B21" s="1"/>
      <c r="C21" s="79"/>
      <c r="D21" s="148" t="str">
        <f>'5.3. Показники '!D16:F16</f>
        <v>Обсяг кошторисних призначень, передбачених на забезпечення виплати грошової компенсації за належні для отримання жилі приміщення, за рахунок коштів субвенції з державного бюджету</v>
      </c>
      <c r="E21" s="149"/>
      <c r="F21" s="150"/>
      <c r="G21" s="80"/>
      <c r="H21" s="80">
        <v>1552.81</v>
      </c>
      <c r="I21" s="23">
        <f t="shared" si="2"/>
        <v>1552.81</v>
      </c>
      <c r="J21" s="108"/>
      <c r="K21" s="109"/>
      <c r="L21" s="109"/>
      <c r="M21" s="108">
        <f>'5.3. Показники '!M16</f>
        <v>4328.27447</v>
      </c>
      <c r="N21" s="108">
        <f t="shared" si="0"/>
        <v>4328.27447</v>
      </c>
      <c r="O21" s="110"/>
      <c r="P21" s="110">
        <f>N21/I21*100-100</f>
        <v>178.7381888318597</v>
      </c>
      <c r="Q21" s="110">
        <f t="shared" si="1"/>
        <v>178.7381888318597</v>
      </c>
    </row>
    <row r="22" spans="1:17" ht="24" customHeight="1">
      <c r="A22" s="1"/>
      <c r="B22" s="1"/>
      <c r="C22" s="79"/>
      <c r="D22" s="148" t="s">
        <v>139</v>
      </c>
      <c r="E22" s="149"/>
      <c r="F22" s="150"/>
      <c r="G22" s="80"/>
      <c r="H22" s="80">
        <v>1552.81</v>
      </c>
      <c r="I22" s="23">
        <f t="shared" si="2"/>
        <v>1552.81</v>
      </c>
      <c r="J22" s="108"/>
      <c r="K22" s="109"/>
      <c r="L22" s="109"/>
      <c r="M22" s="108">
        <v>0</v>
      </c>
      <c r="N22" s="108">
        <f t="shared" si="0"/>
        <v>0</v>
      </c>
      <c r="O22" s="110"/>
      <c r="P22" s="110">
        <v>0</v>
      </c>
      <c r="Q22" s="110">
        <v>0</v>
      </c>
    </row>
    <row r="23" spans="1:17" ht="17.25" customHeight="1">
      <c r="A23" s="1"/>
      <c r="B23" s="1"/>
      <c r="C23" s="38" t="s">
        <v>53</v>
      </c>
      <c r="D23" s="228" t="s">
        <v>52</v>
      </c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30"/>
    </row>
    <row r="24" spans="1:17" ht="21.75" customHeight="1">
      <c r="A24" s="1"/>
      <c r="B24" s="1"/>
      <c r="C24" s="75" t="s">
        <v>49</v>
      </c>
      <c r="D24" s="221" t="str">
        <f>'5.3. Показники '!D20:E20</f>
        <v>Кількість квартир (будинків), на придбання яких відповідно до рішення комісії розрахована грошова компенсація </v>
      </c>
      <c r="E24" s="221"/>
      <c r="F24" s="221"/>
      <c r="G24" s="104"/>
      <c r="H24" s="104">
        <v>8</v>
      </c>
      <c r="I24" s="104">
        <v>8</v>
      </c>
      <c r="J24" s="104"/>
      <c r="K24" s="105"/>
      <c r="L24" s="105"/>
      <c r="M24" s="105">
        <f>'5.3. Показники '!M20</f>
        <v>8</v>
      </c>
      <c r="N24" s="105">
        <v>8</v>
      </c>
      <c r="O24" s="98"/>
      <c r="P24" s="98">
        <f>N24/I24*100-100</f>
        <v>0</v>
      </c>
      <c r="Q24" s="98">
        <f>P24</f>
        <v>0</v>
      </c>
    </row>
    <row r="25" spans="1:17" ht="27" customHeight="1">
      <c r="A25" s="1"/>
      <c r="B25" s="1"/>
      <c r="C25" s="75" t="s">
        <v>49</v>
      </c>
      <c r="D25" s="221" t="str">
        <f>'5.3. Показники '!D21:E21</f>
        <v>Кількість придбаних квартир (будинків) (доплата грошової компенсації на придбання житла виплачена заявнику не в повному обсязі</v>
      </c>
      <c r="E25" s="221"/>
      <c r="F25" s="221"/>
      <c r="G25" s="104"/>
      <c r="H25" s="104">
        <v>2</v>
      </c>
      <c r="I25" s="104">
        <v>2</v>
      </c>
      <c r="J25" s="104"/>
      <c r="K25" s="105"/>
      <c r="L25" s="105"/>
      <c r="M25" s="105">
        <v>2</v>
      </c>
      <c r="N25" s="105">
        <v>2</v>
      </c>
      <c r="O25" s="98"/>
      <c r="P25" s="98">
        <v>0</v>
      </c>
      <c r="Q25" s="98">
        <f>O25</f>
        <v>0</v>
      </c>
    </row>
    <row r="26" spans="1:17" ht="24.75" customHeight="1">
      <c r="A26" s="1"/>
      <c r="B26" s="1"/>
      <c r="C26" s="21">
        <v>3</v>
      </c>
      <c r="D26" s="222" t="s">
        <v>51</v>
      </c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</row>
    <row r="27" spans="1:17" ht="13.5" customHeight="1">
      <c r="A27" s="1"/>
      <c r="B27" s="1"/>
      <c r="C27" s="75" t="s">
        <v>49</v>
      </c>
      <c r="D27" s="221" t="str">
        <f>'5.3. Показники '!D24:E24</f>
        <v>середня вартість 1 кв.м. придбаного житла, грн.</v>
      </c>
      <c r="E27" s="221"/>
      <c r="F27" s="221"/>
      <c r="G27" s="96"/>
      <c r="H27" s="96">
        <v>19146</v>
      </c>
      <c r="I27" s="96">
        <f>H27</f>
        <v>19146</v>
      </c>
      <c r="J27" s="106"/>
      <c r="K27" s="107"/>
      <c r="L27" s="107"/>
      <c r="M27" s="107">
        <f>'5.3. Показники '!M24</f>
        <v>21466.5</v>
      </c>
      <c r="N27" s="107">
        <f>M27</f>
        <v>21466.5</v>
      </c>
      <c r="O27" s="98"/>
      <c r="P27" s="98">
        <f>N27/I27*100-100</f>
        <v>12.12002507051082</v>
      </c>
      <c r="Q27" s="98">
        <f>O27</f>
        <v>0</v>
      </c>
    </row>
    <row r="28" spans="1:17" ht="14.25" customHeight="1">
      <c r="A28" s="1"/>
      <c r="B28" s="1"/>
      <c r="C28" s="75" t="s">
        <v>49</v>
      </c>
      <c r="D28" s="221" t="str">
        <f>'5.3. Показники '!D25:E25</f>
        <v>середня вартість 1 придбаної квартири, грн.</v>
      </c>
      <c r="E28" s="221"/>
      <c r="F28" s="221"/>
      <c r="G28" s="96"/>
      <c r="H28" s="96">
        <v>19146</v>
      </c>
      <c r="I28" s="96">
        <v>19146</v>
      </c>
      <c r="J28" s="104"/>
      <c r="K28" s="105"/>
      <c r="L28" s="105"/>
      <c r="M28" s="107">
        <f>'5.3. Показники '!M25</f>
        <v>1442.76</v>
      </c>
      <c r="N28" s="107">
        <f>M28</f>
        <v>1442.76</v>
      </c>
      <c r="O28" s="98"/>
      <c r="P28" s="98">
        <v>0</v>
      </c>
      <c r="Q28" s="98">
        <f>O28</f>
        <v>0</v>
      </c>
    </row>
    <row r="29" spans="1:17" ht="15" customHeight="1">
      <c r="A29" s="1"/>
      <c r="B29" s="1"/>
      <c r="C29" s="75" t="s">
        <v>49</v>
      </c>
      <c r="D29" s="221" t="str">
        <f>'5.3. Показники '!D26:E26</f>
        <v>Середня вартість витрат на оформлення права власності на житло, грн.</v>
      </c>
      <c r="E29" s="221"/>
      <c r="F29" s="221"/>
      <c r="G29" s="96"/>
      <c r="H29" s="96">
        <v>3000</v>
      </c>
      <c r="I29" s="96">
        <v>3000</v>
      </c>
      <c r="J29" s="104"/>
      <c r="K29" s="105"/>
      <c r="L29" s="105"/>
      <c r="M29" s="107">
        <f>'5.3. Показники '!M26</f>
        <v>3000</v>
      </c>
      <c r="N29" s="107">
        <f>M29</f>
        <v>3000</v>
      </c>
      <c r="O29" s="98"/>
      <c r="P29" s="98">
        <v>0</v>
      </c>
      <c r="Q29" s="98">
        <f>O29</f>
        <v>0</v>
      </c>
    </row>
    <row r="30" spans="1:17" ht="20.25" customHeight="1">
      <c r="A30" s="1"/>
      <c r="B30" s="1"/>
      <c r="C30" s="75">
        <v>4</v>
      </c>
      <c r="D30" s="222" t="s">
        <v>50</v>
      </c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</row>
    <row r="31" spans="1:17" ht="37.5" customHeight="1">
      <c r="A31" s="1"/>
      <c r="B31" s="1"/>
      <c r="C31" s="73"/>
      <c r="D31" s="221" t="str">
        <f>'5.3. Показники '!D29:E29</f>
        <v>Частка забезпечення житлом осіб, які потребують поліпшення житлових умов </v>
      </c>
      <c r="E31" s="221"/>
      <c r="F31" s="221"/>
      <c r="G31" s="104">
        <v>0</v>
      </c>
      <c r="H31" s="106">
        <v>0</v>
      </c>
      <c r="I31" s="106">
        <v>0</v>
      </c>
      <c r="J31" s="104">
        <f>'5.3. Показники '!J29</f>
        <v>0</v>
      </c>
      <c r="K31" s="105"/>
      <c r="L31" s="105"/>
      <c r="M31" s="105">
        <v>0</v>
      </c>
      <c r="N31" s="104">
        <f>J31</f>
        <v>0</v>
      </c>
      <c r="O31" s="98">
        <v>0</v>
      </c>
      <c r="P31" s="98">
        <v>0</v>
      </c>
      <c r="Q31" s="98">
        <f>O31</f>
        <v>0</v>
      </c>
    </row>
    <row r="32" spans="1:17" ht="27" customHeight="1">
      <c r="A32" s="1"/>
      <c r="B32" s="1"/>
      <c r="C32" s="73"/>
      <c r="D32" s="223" t="str">
        <f>'5.3. Показники '!D30:E30</f>
        <v>Частка забезпечення грошовою компенсацією на придбання житла , яка виплачена заявнику не в повному обсязі</v>
      </c>
      <c r="E32" s="224"/>
      <c r="F32" s="225"/>
      <c r="G32" s="115"/>
      <c r="H32" s="116">
        <v>100</v>
      </c>
      <c r="I32" s="116">
        <v>100</v>
      </c>
      <c r="J32" s="115">
        <f>'5.3. Показники '!J30</f>
        <v>0</v>
      </c>
      <c r="K32" s="74"/>
      <c r="L32" s="74"/>
      <c r="M32" s="117">
        <v>0</v>
      </c>
      <c r="N32" s="116">
        <v>0</v>
      </c>
      <c r="O32" s="118">
        <v>0</v>
      </c>
      <c r="P32" s="118">
        <v>0</v>
      </c>
      <c r="Q32" s="118">
        <f>O32</f>
        <v>0</v>
      </c>
    </row>
    <row r="33" spans="1:17" s="11" customFormat="1" ht="30.75" customHeight="1">
      <c r="A33" s="63"/>
      <c r="B33" s="63"/>
      <c r="C33" s="218" t="s">
        <v>152</v>
      </c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20"/>
    </row>
    <row r="34" ht="12.75">
      <c r="D34" s="17"/>
    </row>
    <row r="35" spans="3:17" s="55" customFormat="1" ht="12.75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ht="12.75" customHeight="1">
      <c r="C36" s="55"/>
      <c r="D36" s="5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4:18" ht="30" customHeight="1">
      <c r="D37" s="36"/>
      <c r="E37" s="11"/>
      <c r="R37" s="7"/>
    </row>
    <row r="38" spans="1:17" s="7" customFormat="1" ht="21" customHeight="1">
      <c r="A38" s="16" t="s">
        <v>69</v>
      </c>
      <c r="B38" s="16"/>
      <c r="C38"/>
      <c r="D38" s="202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</row>
    <row r="39" spans="3:17" ht="25.5" customHeight="1">
      <c r="C39" s="7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</row>
    <row r="40" spans="1:17" ht="12.75">
      <c r="A40" s="1"/>
      <c r="B40" s="1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</row>
    <row r="41" spans="1:17" ht="16.5" customHeight="1">
      <c r="A41" s="1"/>
      <c r="B41" s="1"/>
      <c r="C41" s="1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</row>
    <row r="42" spans="1:11" ht="20.25" customHeight="1">
      <c r="A42" s="1"/>
      <c r="B42" s="1"/>
      <c r="C42" s="1"/>
      <c r="D42" s="196"/>
      <c r="E42" s="196"/>
      <c r="F42" s="196"/>
      <c r="G42" s="197"/>
      <c r="H42" s="197"/>
      <c r="I42" s="197"/>
      <c r="J42" s="1"/>
      <c r="K42" s="1"/>
    </row>
    <row r="43" spans="1:11" ht="13.5" customHeight="1">
      <c r="A43" s="1"/>
      <c r="B43" s="1"/>
      <c r="C43" s="1"/>
      <c r="D43" s="1"/>
      <c r="E43" s="1"/>
      <c r="F43" s="1"/>
      <c r="G43" s="195"/>
      <c r="H43" s="195"/>
      <c r="I43" s="195"/>
      <c r="J43" s="1"/>
      <c r="K43" s="1"/>
    </row>
    <row r="44" spans="1:11" ht="14.25" customHeight="1">
      <c r="A44" s="1"/>
      <c r="B44" s="1"/>
      <c r="C44" s="1"/>
      <c r="D44" s="198"/>
      <c r="E44" s="198"/>
      <c r="F44" s="198"/>
      <c r="G44" s="1"/>
      <c r="H44" s="1"/>
      <c r="I44" s="1"/>
      <c r="J44" s="1"/>
      <c r="K44" s="1"/>
    </row>
    <row r="45" spans="1:11" ht="7.5" customHeight="1">
      <c r="A45" s="1"/>
      <c r="B45" s="1"/>
      <c r="C45" s="1"/>
      <c r="D45" s="196"/>
      <c r="E45" s="196"/>
      <c r="F45" s="196"/>
      <c r="G45" s="197"/>
      <c r="H45" s="197"/>
      <c r="I45" s="197"/>
      <c r="J45" s="1"/>
      <c r="K45" s="1"/>
    </row>
    <row r="46" spans="3:11" ht="12.75">
      <c r="C46" s="1"/>
      <c r="D46" s="1"/>
      <c r="E46" s="1"/>
      <c r="F46" s="1"/>
      <c r="G46" s="195"/>
      <c r="H46" s="195"/>
      <c r="I46" s="195"/>
      <c r="J46" s="1"/>
      <c r="K46" s="1"/>
    </row>
    <row r="47" spans="4:9" ht="12.75">
      <c r="D47" s="39"/>
      <c r="E47" s="39"/>
      <c r="F47" s="39"/>
      <c r="G47" s="39"/>
      <c r="H47" s="39"/>
      <c r="I47" s="39"/>
    </row>
    <row r="48" spans="4:9" ht="12.75">
      <c r="D48" s="39"/>
      <c r="E48" s="39"/>
      <c r="F48" s="39"/>
      <c r="G48" s="39"/>
      <c r="H48" s="39"/>
      <c r="I48" s="39"/>
    </row>
    <row r="49" spans="4:9" ht="12.75">
      <c r="D49" s="39"/>
      <c r="E49" s="39"/>
      <c r="F49" s="39"/>
      <c r="G49" s="39"/>
      <c r="H49" s="39"/>
      <c r="I49" s="39"/>
    </row>
  </sheetData>
  <sheetProtection/>
  <mergeCells count="45">
    <mergeCell ref="D25:F25"/>
    <mergeCell ref="D27:F27"/>
    <mergeCell ref="D28:F28"/>
    <mergeCell ref="D29:F29"/>
    <mergeCell ref="D6:F6"/>
    <mergeCell ref="C11:Q11"/>
    <mergeCell ref="C12:Q12"/>
    <mergeCell ref="D19:F19"/>
    <mergeCell ref="D20:F20"/>
    <mergeCell ref="D21:F21"/>
    <mergeCell ref="C2:J2"/>
    <mergeCell ref="D4:F4"/>
    <mergeCell ref="G4:I4"/>
    <mergeCell ref="J4:N4"/>
    <mergeCell ref="O4:Q4"/>
    <mergeCell ref="D5:F5"/>
    <mergeCell ref="D14:F14"/>
    <mergeCell ref="D24:F24"/>
    <mergeCell ref="C8:Q8"/>
    <mergeCell ref="D15:F15"/>
    <mergeCell ref="D16:F16"/>
    <mergeCell ref="D17:F17"/>
    <mergeCell ref="D18:F18"/>
    <mergeCell ref="D22:F22"/>
    <mergeCell ref="D23:Q23"/>
    <mergeCell ref="D42:F42"/>
    <mergeCell ref="G42:I42"/>
    <mergeCell ref="G43:I43"/>
    <mergeCell ref="D44:F44"/>
    <mergeCell ref="D31:F31"/>
    <mergeCell ref="D26:Q26"/>
    <mergeCell ref="D38:Q38"/>
    <mergeCell ref="D39:Q39"/>
    <mergeCell ref="D30:Q30"/>
    <mergeCell ref="D32:F32"/>
    <mergeCell ref="D45:F45"/>
    <mergeCell ref="G45:I45"/>
    <mergeCell ref="G46:I46"/>
    <mergeCell ref="D7:F7"/>
    <mergeCell ref="C9:Q9"/>
    <mergeCell ref="C10:Q10"/>
    <mergeCell ref="C13:Q13"/>
    <mergeCell ref="C33:Q33"/>
    <mergeCell ref="D40:Q40"/>
    <mergeCell ref="D41:Q41"/>
  </mergeCells>
  <printOptions/>
  <pageMargins left="0" right="0" top="0" bottom="0" header="0" footer="0"/>
  <pageSetup fitToHeight="1" fitToWidth="1" horizontalDpi="300" verticalDpi="300" orientation="landscape" pageOrder="overThenDown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96" zoomScaleNormal="96" zoomScalePageLayoutView="0" workbookViewId="0" topLeftCell="B22">
      <selection activeCell="L45" sqref="B1:L4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3.5" customHeight="1">
      <c r="A2" s="1"/>
      <c r="B2" s="147" t="s">
        <v>85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7.25" customHeight="1">
      <c r="A3" s="1"/>
      <c r="K3" s="65" t="s">
        <v>62</v>
      </c>
    </row>
    <row r="4" spans="1:13" ht="25.5" customHeight="1">
      <c r="A4" s="1"/>
      <c r="B4" s="43" t="s">
        <v>77</v>
      </c>
      <c r="C4" s="251" t="s">
        <v>23</v>
      </c>
      <c r="D4" s="251"/>
      <c r="E4" s="251"/>
      <c r="F4" s="44" t="s">
        <v>78</v>
      </c>
      <c r="G4" s="44" t="s">
        <v>79</v>
      </c>
      <c r="H4" s="44" t="s">
        <v>80</v>
      </c>
      <c r="I4" s="44" t="s">
        <v>26</v>
      </c>
      <c r="J4" s="44" t="s">
        <v>81</v>
      </c>
      <c r="K4" s="45" t="s">
        <v>82</v>
      </c>
      <c r="L4" s="40"/>
      <c r="M4" s="40"/>
    </row>
    <row r="5" spans="1:11" ht="25.5" customHeight="1">
      <c r="A5" s="1"/>
      <c r="B5" s="46">
        <v>1</v>
      </c>
      <c r="C5" s="252">
        <v>2</v>
      </c>
      <c r="D5" s="253"/>
      <c r="E5" s="254"/>
      <c r="F5" s="45">
        <v>3</v>
      </c>
      <c r="G5" s="45">
        <v>4</v>
      </c>
      <c r="H5" s="45">
        <v>5</v>
      </c>
      <c r="I5" s="45" t="s">
        <v>83</v>
      </c>
      <c r="J5" s="45">
        <v>7</v>
      </c>
      <c r="K5" s="18" t="s">
        <v>84</v>
      </c>
    </row>
    <row r="6" spans="2:11" ht="13.5" customHeight="1">
      <c r="B6" s="47" t="s">
        <v>55</v>
      </c>
      <c r="C6" s="252" t="s">
        <v>86</v>
      </c>
      <c r="D6" s="253"/>
      <c r="E6" s="253"/>
      <c r="F6" s="48" t="s">
        <v>87</v>
      </c>
      <c r="G6" s="101"/>
      <c r="H6" s="101"/>
      <c r="I6" s="101"/>
      <c r="J6" s="48" t="s">
        <v>87</v>
      </c>
      <c r="K6" s="48" t="s">
        <v>87</v>
      </c>
    </row>
    <row r="7" spans="2:11" ht="13.5" customHeight="1">
      <c r="B7" s="42"/>
      <c r="C7" s="257" t="s">
        <v>88</v>
      </c>
      <c r="D7" s="257"/>
      <c r="E7" s="257"/>
      <c r="F7" s="48" t="s">
        <v>87</v>
      </c>
      <c r="G7" s="49"/>
      <c r="H7" s="49"/>
      <c r="I7" s="49"/>
      <c r="J7" s="48" t="s">
        <v>87</v>
      </c>
      <c r="K7" s="48" t="s">
        <v>87</v>
      </c>
    </row>
    <row r="8" spans="2:11" ht="20.25" customHeight="1">
      <c r="B8" s="42"/>
      <c r="C8" s="257" t="s">
        <v>89</v>
      </c>
      <c r="D8" s="257"/>
      <c r="E8" s="257"/>
      <c r="F8" s="48" t="s">
        <v>87</v>
      </c>
      <c r="G8" s="100"/>
      <c r="H8" s="100"/>
      <c r="I8" s="100"/>
      <c r="J8" s="48" t="s">
        <v>87</v>
      </c>
      <c r="K8" s="48" t="s">
        <v>87</v>
      </c>
    </row>
    <row r="9" spans="2:11" ht="13.5" customHeight="1">
      <c r="B9" s="42"/>
      <c r="C9" s="257" t="s">
        <v>90</v>
      </c>
      <c r="D9" s="257"/>
      <c r="E9" s="257"/>
      <c r="F9" s="48" t="s">
        <v>87</v>
      </c>
      <c r="G9" s="49"/>
      <c r="H9" s="49"/>
      <c r="I9" s="100"/>
      <c r="J9" s="48" t="s">
        <v>87</v>
      </c>
      <c r="K9" s="48" t="s">
        <v>87</v>
      </c>
    </row>
    <row r="10" spans="2:11" ht="13.5" customHeight="1">
      <c r="B10" s="42"/>
      <c r="C10" s="257" t="s">
        <v>91</v>
      </c>
      <c r="D10" s="257"/>
      <c r="E10" s="257"/>
      <c r="F10" s="48" t="s">
        <v>87</v>
      </c>
      <c r="G10" s="49"/>
      <c r="H10" s="49"/>
      <c r="I10" s="100"/>
      <c r="J10" s="48" t="s">
        <v>87</v>
      </c>
      <c r="K10" s="48" t="s">
        <v>87</v>
      </c>
    </row>
    <row r="11" spans="2:11" ht="18.75" customHeight="1">
      <c r="B11" s="240" t="s">
        <v>92</v>
      </c>
      <c r="C11" s="241"/>
      <c r="D11" s="241"/>
      <c r="E11" s="241"/>
      <c r="F11" s="241"/>
      <c r="G11" s="241"/>
      <c r="H11" s="241"/>
      <c r="I11" s="241"/>
      <c r="J11" s="241"/>
      <c r="K11" s="241"/>
    </row>
    <row r="12" spans="1:11" ht="13.5" customHeight="1">
      <c r="A12" s="1"/>
      <c r="B12" s="50">
        <v>2</v>
      </c>
      <c r="C12" s="148" t="s">
        <v>93</v>
      </c>
      <c r="D12" s="149"/>
      <c r="E12" s="149"/>
      <c r="F12" s="48" t="s">
        <v>87</v>
      </c>
      <c r="G12" s="48"/>
      <c r="H12" s="48"/>
      <c r="I12" s="48"/>
      <c r="J12" s="48" t="s">
        <v>87</v>
      </c>
      <c r="K12" s="48" t="s">
        <v>87</v>
      </c>
    </row>
    <row r="13" spans="1:11" ht="13.5" customHeight="1">
      <c r="A13" s="1"/>
      <c r="B13" s="240" t="s">
        <v>94</v>
      </c>
      <c r="C13" s="241"/>
      <c r="D13" s="241"/>
      <c r="E13" s="241"/>
      <c r="F13" s="241"/>
      <c r="G13" s="241"/>
      <c r="H13" s="241"/>
      <c r="I13" s="241"/>
      <c r="J13" s="241"/>
      <c r="K13" s="241"/>
    </row>
    <row r="14" spans="1:11" ht="13.5" customHeight="1">
      <c r="A14" s="1"/>
      <c r="B14" s="240" t="s">
        <v>95</v>
      </c>
      <c r="C14" s="241"/>
      <c r="D14" s="241"/>
      <c r="E14" s="241"/>
      <c r="F14" s="241"/>
      <c r="G14" s="241"/>
      <c r="H14" s="241"/>
      <c r="I14" s="241"/>
      <c r="J14" s="241"/>
      <c r="K14" s="241"/>
    </row>
    <row r="15" spans="1:11" ht="13.5" customHeight="1">
      <c r="A15" s="1"/>
      <c r="B15" s="51" t="s">
        <v>43</v>
      </c>
      <c r="C15" s="243" t="s">
        <v>96</v>
      </c>
      <c r="D15" s="258"/>
      <c r="E15" s="258"/>
      <c r="F15" s="52"/>
      <c r="G15" s="52"/>
      <c r="H15" s="52"/>
      <c r="I15" s="52"/>
      <c r="J15" s="52"/>
      <c r="K15" s="52"/>
    </row>
    <row r="16" spans="1:11" ht="13.5" customHeight="1">
      <c r="A16" s="1"/>
      <c r="B16" s="51"/>
      <c r="C16" s="243" t="s">
        <v>97</v>
      </c>
      <c r="D16" s="258"/>
      <c r="E16" s="258"/>
      <c r="F16" s="52"/>
      <c r="G16" s="52"/>
      <c r="H16" s="52"/>
      <c r="I16" s="52"/>
      <c r="J16" s="52"/>
      <c r="K16" s="52"/>
    </row>
    <row r="17" spans="1:11" ht="13.5" customHeight="1">
      <c r="A17" s="1"/>
      <c r="B17" s="240" t="s">
        <v>98</v>
      </c>
      <c r="C17" s="241"/>
      <c r="D17" s="241"/>
      <c r="E17" s="241"/>
      <c r="F17" s="241"/>
      <c r="G17" s="241"/>
      <c r="H17" s="241"/>
      <c r="I17" s="241"/>
      <c r="J17" s="241"/>
      <c r="K17" s="241"/>
    </row>
    <row r="18" spans="1:11" ht="18" customHeight="1">
      <c r="A18" s="1"/>
      <c r="B18" s="53" t="s">
        <v>49</v>
      </c>
      <c r="C18" s="242" t="s">
        <v>117</v>
      </c>
      <c r="D18" s="242"/>
      <c r="E18" s="243"/>
      <c r="F18" s="57"/>
      <c r="G18" s="57"/>
      <c r="H18" s="57"/>
      <c r="I18" s="57"/>
      <c r="J18" s="57"/>
      <c r="K18" s="57"/>
    </row>
    <row r="19" spans="1:11" ht="13.5" customHeight="1">
      <c r="A19" s="1"/>
      <c r="B19" s="53" t="s">
        <v>49</v>
      </c>
      <c r="C19" s="242" t="s">
        <v>118</v>
      </c>
      <c r="D19" s="242"/>
      <c r="E19" s="243"/>
      <c r="F19" s="57"/>
      <c r="G19" s="57"/>
      <c r="H19" s="57"/>
      <c r="I19" s="57"/>
      <c r="J19" s="57"/>
      <c r="K19" s="57"/>
    </row>
    <row r="20" spans="1:11" ht="13.5" customHeight="1">
      <c r="A20" s="1"/>
      <c r="B20" s="53"/>
      <c r="C20" s="242" t="s">
        <v>100</v>
      </c>
      <c r="D20" s="242"/>
      <c r="E20" s="243"/>
      <c r="F20" s="57"/>
      <c r="G20" s="57"/>
      <c r="H20" s="57"/>
      <c r="I20" s="57"/>
      <c r="J20" s="57"/>
      <c r="K20" s="57"/>
    </row>
    <row r="21" spans="1:11" ht="20.25" customHeight="1">
      <c r="A21" s="1"/>
      <c r="B21" s="53"/>
      <c r="C21" s="249" t="s">
        <v>99</v>
      </c>
      <c r="D21" s="250"/>
      <c r="E21" s="250"/>
      <c r="F21" s="57"/>
      <c r="G21" s="57"/>
      <c r="H21" s="57"/>
      <c r="I21" s="57"/>
      <c r="J21" s="57"/>
      <c r="K21" s="57"/>
    </row>
    <row r="22" spans="1:11" ht="13.5" customHeight="1">
      <c r="A22" s="1"/>
      <c r="B22" s="240" t="s">
        <v>101</v>
      </c>
      <c r="C22" s="241"/>
      <c r="D22" s="241"/>
      <c r="E22" s="241"/>
      <c r="F22" s="241"/>
      <c r="G22" s="241"/>
      <c r="H22" s="241"/>
      <c r="I22" s="241"/>
      <c r="J22" s="241"/>
      <c r="K22" s="241"/>
    </row>
    <row r="23" spans="1:11" ht="18" customHeight="1">
      <c r="A23" s="1"/>
      <c r="B23" s="53" t="s">
        <v>49</v>
      </c>
      <c r="C23" s="242" t="s">
        <v>117</v>
      </c>
      <c r="D23" s="242"/>
      <c r="E23" s="243"/>
      <c r="F23" s="57"/>
      <c r="G23" s="57"/>
      <c r="H23" s="57"/>
      <c r="I23" s="57"/>
      <c r="J23" s="57"/>
      <c r="K23" s="57"/>
    </row>
    <row r="24" spans="1:11" ht="20.25" customHeight="1">
      <c r="A24" s="1"/>
      <c r="B24" s="53" t="s">
        <v>49</v>
      </c>
      <c r="C24" s="242" t="s">
        <v>118</v>
      </c>
      <c r="D24" s="242"/>
      <c r="E24" s="243"/>
      <c r="F24" s="57"/>
      <c r="G24" s="57"/>
      <c r="H24" s="57"/>
      <c r="I24" s="57"/>
      <c r="J24" s="57"/>
      <c r="K24" s="57"/>
    </row>
    <row r="25" spans="1:11" ht="13.5" customHeight="1">
      <c r="A25" s="1"/>
      <c r="B25" s="53" t="s">
        <v>49</v>
      </c>
      <c r="C25" s="255" t="s">
        <v>100</v>
      </c>
      <c r="D25" s="255"/>
      <c r="E25" s="256"/>
      <c r="F25" s="57"/>
      <c r="G25" s="57"/>
      <c r="H25" s="57"/>
      <c r="I25" s="57"/>
      <c r="J25" s="57"/>
      <c r="K25" s="57"/>
    </row>
    <row r="26" spans="1:11" ht="13.5" customHeight="1">
      <c r="A26" s="1"/>
      <c r="B26" s="54" t="s">
        <v>42</v>
      </c>
      <c r="C26" s="244" t="s">
        <v>102</v>
      </c>
      <c r="D26" s="245"/>
      <c r="E26" s="246"/>
      <c r="F26" s="48" t="s">
        <v>87</v>
      </c>
      <c r="G26" s="48"/>
      <c r="H26" s="48"/>
      <c r="I26" s="48"/>
      <c r="J26" s="48" t="s">
        <v>87</v>
      </c>
      <c r="K26" s="48" t="s">
        <v>87</v>
      </c>
    </row>
    <row r="27" spans="2:11" ht="12.75">
      <c r="B27" s="55"/>
      <c r="C27" s="17"/>
      <c r="D27" s="55"/>
      <c r="E27" s="55"/>
      <c r="F27" s="55"/>
      <c r="G27" s="55"/>
      <c r="H27" s="55"/>
      <c r="I27" s="55"/>
      <c r="J27" s="55"/>
      <c r="K27" s="55"/>
    </row>
    <row r="28" spans="2:11" ht="12.75">
      <c r="B28" s="11" t="s">
        <v>103</v>
      </c>
      <c r="C28" s="11" t="s">
        <v>104</v>
      </c>
      <c r="D28" s="11"/>
      <c r="E28" s="11"/>
      <c r="F28" s="11"/>
      <c r="G28" s="55"/>
      <c r="H28" s="55"/>
      <c r="I28" s="55"/>
      <c r="J28" s="55"/>
      <c r="K28" s="55"/>
    </row>
    <row r="29" spans="2:11" ht="12.75">
      <c r="B29" s="11"/>
      <c r="C29" s="58" t="s">
        <v>126</v>
      </c>
      <c r="D29" s="11"/>
      <c r="E29" s="11"/>
      <c r="F29" s="11"/>
      <c r="G29" s="55"/>
      <c r="H29" s="55"/>
      <c r="I29" s="55"/>
      <c r="J29" s="55"/>
      <c r="K29" s="55"/>
    </row>
    <row r="30" spans="3:4" ht="12.75">
      <c r="C30" s="36"/>
      <c r="D30" s="11"/>
    </row>
    <row r="31" spans="2:11" ht="12.75">
      <c r="B31" s="11" t="s">
        <v>105</v>
      </c>
      <c r="C31" s="37" t="s">
        <v>106</v>
      </c>
      <c r="D31" s="35"/>
      <c r="E31" s="35"/>
      <c r="F31" s="35" t="s">
        <v>154</v>
      </c>
      <c r="G31" s="35"/>
      <c r="H31" s="35"/>
      <c r="I31" s="35"/>
      <c r="J31" s="35"/>
      <c r="K31" s="35"/>
    </row>
    <row r="32" spans="1:11" s="7" customFormat="1" ht="10.5" customHeight="1">
      <c r="A32" s="16"/>
      <c r="C32" s="204"/>
      <c r="D32" s="204"/>
      <c r="E32" s="204"/>
      <c r="F32" s="204"/>
      <c r="G32" s="204"/>
      <c r="H32" s="204"/>
      <c r="I32" s="204"/>
      <c r="J32" s="204"/>
      <c r="K32" s="204"/>
    </row>
    <row r="33" spans="2:11" ht="13.5" customHeight="1">
      <c r="B33" s="103">
        <v>6</v>
      </c>
      <c r="C33" s="204" t="s">
        <v>107</v>
      </c>
      <c r="D33" s="204"/>
      <c r="E33" s="204"/>
      <c r="F33" s="204"/>
      <c r="G33" s="204"/>
      <c r="H33" s="204"/>
      <c r="I33" s="204"/>
      <c r="J33" s="204"/>
      <c r="K33" s="204"/>
    </row>
    <row r="34" spans="1:11" ht="30" customHeight="1">
      <c r="A34" s="1"/>
      <c r="B34" s="1"/>
      <c r="C34" s="202" t="s">
        <v>108</v>
      </c>
      <c r="D34" s="248"/>
      <c r="E34" s="248"/>
      <c r="F34" s="204" t="s">
        <v>124</v>
      </c>
      <c r="G34" s="203"/>
      <c r="H34" s="203"/>
      <c r="I34" s="203"/>
      <c r="J34" s="203"/>
      <c r="K34" s="203"/>
    </row>
    <row r="35" spans="1:11" ht="78.75" customHeight="1">
      <c r="A35" s="1"/>
      <c r="B35" s="1"/>
      <c r="C35" s="202" t="s">
        <v>109</v>
      </c>
      <c r="D35" s="248"/>
      <c r="E35" s="248"/>
      <c r="F35" s="204" t="s">
        <v>155</v>
      </c>
      <c r="G35" s="203"/>
      <c r="H35" s="203"/>
      <c r="I35" s="203"/>
      <c r="J35" s="203"/>
      <c r="K35" s="203"/>
    </row>
    <row r="36" spans="1:11" ht="24" customHeight="1">
      <c r="A36" s="1"/>
      <c r="B36" s="1"/>
      <c r="C36" s="202" t="s">
        <v>110</v>
      </c>
      <c r="D36" s="248"/>
      <c r="E36" s="248"/>
      <c r="F36" s="204" t="s">
        <v>125</v>
      </c>
      <c r="G36" s="203"/>
      <c r="H36" s="203"/>
      <c r="I36" s="203"/>
      <c r="J36" s="203"/>
      <c r="K36" s="203"/>
    </row>
    <row r="37" spans="1:11" ht="30" customHeight="1">
      <c r="A37" s="1"/>
      <c r="B37" s="1"/>
      <c r="C37" s="202" t="s">
        <v>111</v>
      </c>
      <c r="D37" s="248"/>
      <c r="E37" s="248"/>
      <c r="F37" s="204" t="s">
        <v>156</v>
      </c>
      <c r="G37" s="203"/>
      <c r="H37" s="203"/>
      <c r="I37" s="203"/>
      <c r="J37" s="203"/>
      <c r="K37" s="203"/>
    </row>
    <row r="38" spans="1:11" ht="14.25" customHeight="1">
      <c r="A38" s="1"/>
      <c r="B38" s="1"/>
      <c r="C38" s="196"/>
      <c r="D38" s="196"/>
      <c r="E38" s="196"/>
      <c r="F38" s="15"/>
      <c r="G38" s="15"/>
      <c r="H38" s="15"/>
      <c r="I38" s="15"/>
      <c r="J38" s="15"/>
      <c r="K38" s="15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198"/>
      <c r="D40" s="198"/>
      <c r="E40" s="198"/>
      <c r="F40" s="198"/>
      <c r="G40" s="1"/>
      <c r="H40" s="1"/>
      <c r="I40" s="1"/>
      <c r="J40" s="1"/>
      <c r="K40" s="1"/>
    </row>
    <row r="41" spans="3:11" ht="25.5" customHeight="1">
      <c r="C41" s="247" t="s">
        <v>128</v>
      </c>
      <c r="D41" s="247"/>
      <c r="E41" s="247"/>
      <c r="F41" s="247"/>
      <c r="G41" s="4"/>
      <c r="H41" s="1"/>
      <c r="I41" s="259" t="s">
        <v>157</v>
      </c>
      <c r="J41" s="259"/>
      <c r="K41" s="259"/>
    </row>
    <row r="42" spans="3:11" ht="12.75">
      <c r="C42" s="1"/>
      <c r="D42" s="1"/>
      <c r="E42" s="1"/>
      <c r="F42" s="1"/>
      <c r="G42" s="3" t="s">
        <v>0</v>
      </c>
      <c r="H42" s="1"/>
      <c r="I42" s="260" t="s">
        <v>1</v>
      </c>
      <c r="J42" s="260"/>
      <c r="K42" s="260"/>
    </row>
    <row r="44" spans="3:11" ht="12.75">
      <c r="C44" s="39"/>
      <c r="D44" s="39"/>
      <c r="E44" s="39"/>
      <c r="F44" s="39"/>
      <c r="G44" s="39"/>
      <c r="H44" s="39"/>
      <c r="I44" s="39"/>
      <c r="J44" s="39"/>
      <c r="K44" s="39"/>
    </row>
    <row r="45" spans="3:11" ht="12.75">
      <c r="C45" s="39"/>
      <c r="D45" s="39"/>
      <c r="E45" s="39"/>
      <c r="F45" s="39"/>
      <c r="G45" s="39"/>
      <c r="H45" s="39"/>
      <c r="I45" s="39"/>
      <c r="J45" s="39"/>
      <c r="K45" s="39"/>
    </row>
    <row r="46" spans="3:11" ht="12.75">
      <c r="C46" s="39"/>
      <c r="D46" s="39"/>
      <c r="E46" s="39"/>
      <c r="F46" s="39"/>
      <c r="G46" s="39"/>
      <c r="H46" s="39"/>
      <c r="I46" s="39"/>
      <c r="J46" s="39"/>
      <c r="K46" s="39"/>
    </row>
  </sheetData>
  <sheetProtection/>
  <mergeCells count="39">
    <mergeCell ref="I42:K42"/>
    <mergeCell ref="I41:K41"/>
    <mergeCell ref="C8:E8"/>
    <mergeCell ref="C9:E9"/>
    <mergeCell ref="C10:E10"/>
    <mergeCell ref="B13:K13"/>
    <mergeCell ref="B14:K14"/>
    <mergeCell ref="B17:K17"/>
    <mergeCell ref="F37:K37"/>
    <mergeCell ref="C40:F40"/>
    <mergeCell ref="B2:K2"/>
    <mergeCell ref="C4:E4"/>
    <mergeCell ref="C5:E5"/>
    <mergeCell ref="C24:E24"/>
    <mergeCell ref="C25:E25"/>
    <mergeCell ref="C6:E6"/>
    <mergeCell ref="C7:E7"/>
    <mergeCell ref="C15:E15"/>
    <mergeCell ref="C12:E12"/>
    <mergeCell ref="C16:E16"/>
    <mergeCell ref="C19:E19"/>
    <mergeCell ref="C21:E21"/>
    <mergeCell ref="F35:K35"/>
    <mergeCell ref="C35:E35"/>
    <mergeCell ref="C37:E37"/>
    <mergeCell ref="C38:E38"/>
    <mergeCell ref="C34:E34"/>
    <mergeCell ref="F34:K34"/>
    <mergeCell ref="C23:E23"/>
    <mergeCell ref="B11:K11"/>
    <mergeCell ref="C18:E18"/>
    <mergeCell ref="C20:E20"/>
    <mergeCell ref="B22:K22"/>
    <mergeCell ref="C26:E26"/>
    <mergeCell ref="C41:F41"/>
    <mergeCell ref="C32:K32"/>
    <mergeCell ref="C33:K33"/>
    <mergeCell ref="C36:E36"/>
    <mergeCell ref="F36:K36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2022-02-08T08:24:08Z</cp:lastPrinted>
  <dcterms:created xsi:type="dcterms:W3CDTF">2019-01-09T14:21:23Z</dcterms:created>
  <dcterms:modified xsi:type="dcterms:W3CDTF">2022-02-08T08:24:10Z</dcterms:modified>
  <cp:category/>
  <cp:version/>
  <cp:contentType/>
  <cp:contentStatus/>
</cp:coreProperties>
</file>