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70" windowWidth="14940" windowHeight="9150" activeTab="1"/>
  </bookViews>
  <sheets>
    <sheet name="порівняння 12 06 19 (2)" sheetId="1" r:id="rId1"/>
    <sheet name="Паспорт бюджетної програми 0813" sheetId="2" r:id="rId2"/>
  </sheets>
  <externalReferences>
    <externalReference r:id="rId5"/>
  </externalReferences>
  <definedNames/>
  <calcPr fullCalcOnLoad="1"/>
</workbook>
</file>

<file path=xl/sharedStrings.xml><?xml version="1.0" encoding="utf-8"?>
<sst xmlns="http://schemas.openxmlformats.org/spreadsheetml/2006/main" count="728" uniqueCount="253">
  <si>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</si>
  <si>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</si>
  <si>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</si>
  <si>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</si>
  <si>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Департамент соціальної політики Черкаської міської ради</t>
  </si>
  <si>
    <t>(найменування головного розпорядника</t>
  </si>
  <si>
    <t/>
  </si>
  <si>
    <t>коштів місцевого бюджету )</t>
  </si>
  <si>
    <t>Паспорт</t>
  </si>
  <si>
    <t>бюджетної програми місцевого бюджету на  2021 рік</t>
  </si>
  <si>
    <t>1.</t>
  </si>
  <si>
    <t>0800000</t>
  </si>
  <si>
    <t>37853109</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</si>
  <si>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</si>
  <si>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</si>
  <si>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</si>
  <si>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</si>
  <si>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0810000</t>
  </si>
  <si>
    <t>(найменування відповідального виконавця)</t>
  </si>
  <si>
    <t>3.</t>
  </si>
  <si>
    <t>0813105</t>
  </si>
  <si>
    <t>3105</t>
  </si>
  <si>
    <t xml:space="preserve">  1010 </t>
  </si>
  <si>
    <t>Надання реабілітаційних послуг особам з інвалідністю та дітям з інвалідністю</t>
  </si>
  <si>
    <t>23576000000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</si>
  <si>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</si>
  <si>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</si>
  <si>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</si>
  <si>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</si>
  <si>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</si>
  <si>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</si>
  <si>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</si>
  <si>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</si>
  <si>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7. Мета бюджетної програми</t>
  </si>
  <si>
    <t>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</si>
  <si>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8. Завдання бюджетної програми</t>
  </si>
  <si>
    <t>Завдання</t>
  </si>
  <si>
    <t>1</t>
  </si>
  <si>
    <t>Здійснення комплексу реабілітаційних заходів спрямованих на створення умов для всебічного розвитку осіб з інвалідністю, які досягли повноліття, дітей з інвалідністю, дітей віком до 3 років, які належать до групи ризику щодо отримання інвалідності, засвоєння ними знань, умінь, навичок, досягнення і збереження їхньої максимальної незалежності</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</si>
  <si>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</si>
  <si>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</si>
  <si>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</si>
  <si>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</si>
  <si>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</si>
  <si>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</si>
  <si>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2</t>
  </si>
  <si>
    <t>3</t>
  </si>
  <si>
    <t>4</t>
  </si>
  <si>
    <t>5</t>
  </si>
  <si>
    <t>Забезпечення реабілітаційного обслуговування у реабілітаційному центрі осіб з інвалідністю, які мають відповідні медичні показання і потребують спеціальних умов для одержання  ними комплексу реабілітаційних послуг</t>
  </si>
  <si>
    <t>Поліпшення матеріальної технічної бази для забезпечення реабілітаційного обслуговування</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</si>
  <si>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</si>
  <si>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</si>
  <si>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</si>
  <si>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</si>
  <si>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</si>
  <si>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</si>
  <si>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6</t>
  </si>
  <si>
    <t>7</t>
  </si>
  <si>
    <t>затрат</t>
  </si>
  <si>
    <t xml:space="preserve">Обсяг фінансових затрат </t>
  </si>
  <si>
    <t>грн.</t>
  </si>
  <si>
    <t>кошторис</t>
  </si>
  <si>
    <t>Кількість установ</t>
  </si>
  <si>
    <t>од.</t>
  </si>
  <si>
    <t xml:space="preserve">Рішення Черкаської міської ради </t>
  </si>
  <si>
    <t xml:space="preserve">Кількість штатних одиниць персоналу </t>
  </si>
  <si>
    <t xml:space="preserve">штатний розпис </t>
  </si>
  <si>
    <t xml:space="preserve">лікарі </t>
  </si>
  <si>
    <t xml:space="preserve">педагогічного персоналу </t>
  </si>
  <si>
    <t>штатний розпис</t>
  </si>
  <si>
    <t xml:space="preserve"> середнього медичного персоналу </t>
  </si>
  <si>
    <t xml:space="preserve">інших спеціалістів </t>
  </si>
  <si>
    <t xml:space="preserve">робітники </t>
  </si>
  <si>
    <t>Обсяг фінансових затрат на придбання обладнання і предметів довгострокового користування  (комп'ютерна техніка,шафа-купе, килим, кондиціонери, тренажери, мультимедійна дошка, бігова доріжка, телевізор) в т.ч.:</t>
  </si>
  <si>
    <t>розрахунок</t>
  </si>
  <si>
    <t xml:space="preserve">Обсяг видатків на придбання комп'ютерів </t>
  </si>
  <si>
    <t xml:space="preserve">Обсяг видатків на придбання кондиціонерів </t>
  </si>
  <si>
    <t xml:space="preserve">Кількість комп'ютерів, що потрібно придбати </t>
  </si>
  <si>
    <t>Обсяг видатків на придбання шафи - купе 4м</t>
  </si>
  <si>
    <t>Обсяг видатків на придбання  килима</t>
  </si>
  <si>
    <t>Обсяг видатків на придбання тренежара " Орбітрек"</t>
  </si>
  <si>
    <t>Обсяг видатків на придбання тренажера "Бубновського"</t>
  </si>
  <si>
    <t>Обсяг видатків на придбання мультимедійної дошки</t>
  </si>
  <si>
    <t>Обсяг видатків на придбання бігової доріжки</t>
  </si>
  <si>
    <t>Обсяг видатків на придбання телевізора</t>
  </si>
  <si>
    <t>Обсяг видатків на придбання велотренажера</t>
  </si>
  <si>
    <t>Кількість шаф-купе, що потрібно придбати</t>
  </si>
  <si>
    <t>Кількість килимів, що потрібно придбати</t>
  </si>
  <si>
    <t>Кількість кондиціонерів, що необхідно придбати</t>
  </si>
  <si>
    <t>Кількість тренежерів "Орбітрек", що необхідно придбати</t>
  </si>
  <si>
    <t>Кількість тренежерів "Бубновського" , що необхідно придбати</t>
  </si>
  <si>
    <t>Кількість мультимедійних дошок, які необхідно придбати</t>
  </si>
  <si>
    <t>Кількість бігових доріжок, які необхідно придбати</t>
  </si>
  <si>
    <t>Кількість телевізорів, які необхідно придбати</t>
  </si>
  <si>
    <t>Кількість велотренажерів, які необхідно придбати</t>
  </si>
  <si>
    <t>Обсяг видатків на придбання холодильників</t>
  </si>
  <si>
    <t>Кількість холодильників, що потрібно придбані</t>
  </si>
  <si>
    <t>Обсяг видатків на придбання кухонних стінок</t>
  </si>
  <si>
    <t>Кількість кухоних стінок, що потрібно придбати</t>
  </si>
  <si>
    <t>Обсяг видатків на придбання диванів</t>
  </si>
  <si>
    <t>Кількість диванів, що необхідно придбати</t>
  </si>
  <si>
    <t>Обсяг видатків на придбання столів</t>
  </si>
  <si>
    <t>Кількість столів, що необхідно придбати</t>
  </si>
  <si>
    <t>продукту</t>
  </si>
  <si>
    <t xml:space="preserve">Чисельність осіб, що потребують комплексної реабілітації </t>
  </si>
  <si>
    <t>осіб</t>
  </si>
  <si>
    <t xml:space="preserve">розрахункові дані </t>
  </si>
  <si>
    <t xml:space="preserve">Чисельність осіб, забезпечених комплексною реабілітацією </t>
  </si>
  <si>
    <t xml:space="preserve">чисельність осіб, що отримують комплексну реабілітацію  постійно </t>
  </si>
  <si>
    <t xml:space="preserve">чисельність осіб, що отримують комплексну реабілітацію  періодично </t>
  </si>
  <si>
    <t xml:space="preserve">Кількість компютерів, що будуть придбані </t>
  </si>
  <si>
    <t xml:space="preserve">Кількість кондиціонерів, що будуть придбані </t>
  </si>
  <si>
    <t>Кількість шаф - купе, шо будуть придбані</t>
  </si>
  <si>
    <t>Кількість килимів, що будуть придбані</t>
  </si>
  <si>
    <t>Кількість тренежерів "Орбітрек", що будуть придбані</t>
  </si>
  <si>
    <t>Кількість тренежерів "Бубновського", що будуть придбані</t>
  </si>
  <si>
    <t>Кількість мультимедійних дошок, що будуть придбані</t>
  </si>
  <si>
    <t>Кількість бігових доріжок, що будуть придбані</t>
  </si>
  <si>
    <t>Кількість телевізорів, що будуть придбані</t>
  </si>
  <si>
    <t>Кількість велотренажерів, що будуть придбані</t>
  </si>
  <si>
    <t>Кількість холодильників, що будуть придбані</t>
  </si>
  <si>
    <t>Кількість кухоних стінок, що будуть придбані</t>
  </si>
  <si>
    <t>Кількість диванів, що будуть проидбані</t>
  </si>
  <si>
    <t>Кількість столів, що будуть проидбані</t>
  </si>
  <si>
    <t>ефективності</t>
  </si>
  <si>
    <t xml:space="preserve">Чисельність обслуговуваних осіб на 1 штатну одиницю спеціаліста </t>
  </si>
  <si>
    <t xml:space="preserve">Середні витрати на комплексну реабілітацію  </t>
  </si>
  <si>
    <t xml:space="preserve">Середні витрати на придбання одного комп'ютера </t>
  </si>
  <si>
    <t xml:space="preserve">Середні видатки на придбання одного кондиціонера </t>
  </si>
  <si>
    <t>Середні витрати на придбання одної шафи-купе</t>
  </si>
  <si>
    <t>Середні витрати на придбання одного килима</t>
  </si>
  <si>
    <t>Середні видатки на придбання одного тренажера "орбітрек"</t>
  </si>
  <si>
    <t>Середні видатки на придбаня одного тренажера "бубновського"</t>
  </si>
  <si>
    <t xml:space="preserve">Середні видатки на придбання  одиниці мультимедійної дошки </t>
  </si>
  <si>
    <t>Середні видатки на придбання одиниці бігових доріжок</t>
  </si>
  <si>
    <t>Середні видатки на придбання одного телевізора</t>
  </si>
  <si>
    <t>Середні видатки на придбання одного велотренажера</t>
  </si>
  <si>
    <t>Середні видатки на придбання одиного холодильника</t>
  </si>
  <si>
    <t>Середні витрати на придбання однієї кухонної стінки</t>
  </si>
  <si>
    <t>Середні витрати на придбання одного дивану</t>
  </si>
  <si>
    <t xml:space="preserve"> Середні витрати на придбання одного  стола</t>
  </si>
  <si>
    <t>якості</t>
  </si>
  <si>
    <t xml:space="preserve">Відсоток осіб, охоплених комплексною реабілітвцією , до загальної кількість осіб, які потребують реабілітації </t>
  </si>
  <si>
    <t>відс.</t>
  </si>
  <si>
    <t xml:space="preserve">Відсоток забезпечення робочих місць комп'ютерами до потреби </t>
  </si>
  <si>
    <t>Розрахунковий показник</t>
  </si>
  <si>
    <t>Відсоток забезпечення установи шафами -купе до потреби</t>
  </si>
  <si>
    <t>Відсоток забезпечення установи килимами до потреби</t>
  </si>
  <si>
    <t>Відсоток забезпечення установи тренажерами "Орбітрек" до потреби</t>
  </si>
  <si>
    <t>Відсоток забезпечення установи тренажерами  "Бубновського" до потреби</t>
  </si>
  <si>
    <t>Відсоток забезпечення установи мультимедійними дошками  до потреби</t>
  </si>
  <si>
    <t xml:space="preserve">Відсоток забезпечення установи біговими доріжками до потреби </t>
  </si>
  <si>
    <t xml:space="preserve">Відсоток забезпечення установи телевізорами до потреби </t>
  </si>
  <si>
    <t xml:space="preserve"> Відсоток забезпечення  установи велотренажерами  до потреби</t>
  </si>
  <si>
    <t xml:space="preserve"> Відсоток забезпечення  установи холодильниками  до потреби</t>
  </si>
  <si>
    <t xml:space="preserve"> Відсоток забезпечення  установи кухонними стінками  до потреби</t>
  </si>
  <si>
    <t xml:space="preserve"> Відсоток забезпечення  установи диванами до потреби</t>
  </si>
  <si>
    <t xml:space="preserve"> Відсоток забезпечення  установи столами до потреби</t>
  </si>
  <si>
    <t xml:space="preserve"> Відсоток забезпечення  установи кондиціонерами до потреби</t>
  </si>
  <si>
    <t>(підпис)</t>
  </si>
  <si>
    <t>(ініціали/ініціал, прізвище)</t>
  </si>
  <si>
    <t>ПОГОДЖЕНО:</t>
  </si>
  <si>
    <t>Департамент фінансової політики Черкаської міської ради</t>
  </si>
  <si>
    <t>Директор департаменту фінансової політики</t>
  </si>
  <si>
    <t>М.П.</t>
  </si>
  <si>
    <t>,</t>
  </si>
  <si>
    <t>______________2021 р.</t>
  </si>
  <si>
    <t>_______________2021 р. № _____/28-5/01-1</t>
  </si>
  <si>
    <t>Звіт</t>
  </si>
  <si>
    <t>про виконання паспорта бюджетної програми місцевого бюджету на _____ рік</t>
  </si>
  <si>
    <t>(код)</t>
  </si>
  <si>
    <t>(найменування головного розпорядника)</t>
  </si>
  <si>
    <t>(КТПКВК МБ)(код)</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</si>
  <si>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</si>
  <si>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</si>
  <si>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</si>
  <si>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</si>
  <si>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</si>
  <si>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</si>
  <si>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</si>
  <si>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</si>
  <si>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</si>
  <si>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</si>
  <si>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</si>
  <si>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</si>
  <si>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</si>
  <si>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</si>
  <si>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</si>
  <si>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</si>
  <si>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</si>
  <si>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</si>
  <si>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Порівняльна таблиця щодо відмінностей інформації та показників проекту паспорта у новій редакції порівняно із затвердженим паспортом за КПКВК 0813105 "Надання реабілітаційних послуг особам з інвалідністю та дітям з інвалідністю"</t>
  </si>
  <si>
    <t xml:space="preserve">Проект паспорта у новій редакції </t>
  </si>
  <si>
    <t xml:space="preserve">Напрямок 2 Поліпшення матеріально технічної бази для надання соціальних та реабілітаційних послуг  мешканцям міста  Черкаси </t>
  </si>
  <si>
    <t>1.1.</t>
  </si>
  <si>
    <t>Обсяг видатків на придбання атомобіля для територального центру надання соціальних послуг м.Черкаси ( інватаксі)</t>
  </si>
  <si>
    <t>-</t>
  </si>
  <si>
    <t>1.2.</t>
  </si>
  <si>
    <t>Кількість автомобілів які необхідно придбати</t>
  </si>
  <si>
    <t>1.3.</t>
  </si>
  <si>
    <t>Кількість установ, які потребують оновлення матеріально-технічної бази (придбання автомобіля)</t>
  </si>
  <si>
    <t>у звязку з ухваленням рішення "Про міський бюджет на 2019 рік" в новій редакції та появою напрямку використання коштів " Придбання автомобіля для територіального центру надання соціальних послуг м. Черкаси (інватаксі)" загальний обсяг бюджетних призначень зріс на 1 000 000 гривень, зокрема на придбання 1 автомобіля</t>
  </si>
  <si>
    <t>2.1.</t>
  </si>
  <si>
    <t>2.2.</t>
  </si>
  <si>
    <t>у звязку з ухваленням рішення "Про міський бюджет на 2019 рік" в новій редакції та появою напрямку використання коштів " Придбання автомобіля для територіального центру надання соціальних послуг м. Черкаси (інватаксі)" загальний обсяг бюджетних призначень зріс на 1 000 000 гривень, зокрема на придбання  автомобіля -950 000 гривень та на оформлення прав на нього - 50 000 гривень</t>
  </si>
  <si>
    <t>3.1.</t>
  </si>
  <si>
    <t>3.2.</t>
  </si>
  <si>
    <t>середні видатки на придбання автомобіля та його оформленя виникли через затвердження показників затрат та продукту</t>
  </si>
  <si>
    <t>1. Надання реабілітаційних послуг особам з інвалідністю та дітям з інвалідністю</t>
  </si>
  <si>
    <t>кількість відділень</t>
  </si>
  <si>
    <t>кількість установ</t>
  </si>
  <si>
    <t>кількість штатних одиниць персоналу</t>
  </si>
  <si>
    <t>соціальних робітників</t>
  </si>
  <si>
    <t>педагогічного персоналу</t>
  </si>
  <si>
    <t>медичного персоналу</t>
  </si>
  <si>
    <t>інших спеціалістів</t>
  </si>
  <si>
    <t>інших працівників</t>
  </si>
  <si>
    <t>Обсяг видатків на придбання  кондиціонерів</t>
  </si>
  <si>
    <t>Кількість приміщень, які необхідно обладнати кондиціонерами</t>
  </si>
  <si>
    <t>Кількість кондиціонерів, що потрібно придбати</t>
  </si>
  <si>
    <t>чисельність осіб, забезпечених соціальним обслуговуванням (наданням соціальних послуг)</t>
  </si>
  <si>
    <t>чисельність осіб, які потребують соціального обслуговування (надання соціальних послуг)</t>
  </si>
  <si>
    <t>чисельність осіб, що отримують соціальні послуги постійно</t>
  </si>
  <si>
    <t>чисельність осіб, що отримують соціальні послуги періодично</t>
  </si>
  <si>
    <t>Кількість приміщень, які планується обладнати кондиціонерами</t>
  </si>
  <si>
    <t>Кількість кондиціонерів, що будуть придбані</t>
  </si>
  <si>
    <t>Чисельність обслуговуваних на 1 штатну одиницю соціального робітника</t>
  </si>
  <si>
    <t>Середні витрати на придбання одного кондиціонера</t>
  </si>
  <si>
    <t>відсоток осіб, охоплених соціальним обслуговуванням, до загальної чисельності осіб, які потребують соціальних послуг</t>
  </si>
  <si>
    <t>Відсоток забезпечення кондиціонерами до потреби</t>
  </si>
  <si>
    <t>2. Поліпшення матеріальної технічної бази для забезпечення реабілітаційного обслуговування</t>
  </si>
  <si>
    <t xml:space="preserve">Кількість компютерів, що потрібно придбати </t>
  </si>
  <si>
    <t>Кількість тренежерів "орбітрек", що необхідно придбати</t>
  </si>
  <si>
    <t>Кількість тренежерів "бубновського" , що необхідно придбати</t>
  </si>
  <si>
    <t xml:space="preserve">у звязку зі збільшенням кошторису за спеціальним фондом (видатки бюджету розвитку) в сумі 168 000 грн. (зокрема за КЕКВ 3110). Заплановано придбання: 3 диванів на суму 40 000,00; 2 столів на суму 18 000 грн.; 1 куханної стінки на суму 15 000; 1 холодильника на суму 10 000 грн.; 6 шаф купе на суму 57 000,00 грн.; 1 килима на суму 10 000,00 грн.; збільшено видатки на придбання телевізора на 18 000 грн.  </t>
  </si>
  <si>
    <t>Продукту</t>
  </si>
  <si>
    <t>Кількість тренежерів "орбітрек", що будуть придбані</t>
  </si>
  <si>
    <t>Кількість диванів, що будуть придбані</t>
  </si>
  <si>
    <t>Кількість столів, що будуть придбані</t>
  </si>
  <si>
    <t xml:space="preserve"> придбання: 3 диванів ; 2 столів .; 1 куханної стінки ; 1 холодильника ; 6 шаф купе ; 1 килима .</t>
  </si>
  <si>
    <t>Ефективності</t>
  </si>
  <si>
    <t>Якості</t>
  </si>
  <si>
    <t>Заступник директора департаменту - начальник управління бухгалтерського обліку та фінансування департаменту</t>
  </si>
  <si>
    <t>Директор департаменту соціальної політики</t>
  </si>
  <si>
    <t>Є.М. Данченко</t>
  </si>
  <si>
    <t>Т.І. Харенко</t>
  </si>
  <si>
    <t>Юлія КОБЕЛЕВА</t>
  </si>
  <si>
    <t>Лисенко Семен 360564</t>
  </si>
  <si>
    <t>Конституція України, Бюджетний кодекс України, ЗУ "Про місцеве самоврядування в Україні", Закон України "Про освіту", Закон України "Про основи соціальної захищеності інвалідів в Україні",постанова КМУ від 28.02.2002 № 228, постанова КМУ від 20.10.2020 №953 "Про встановлення норм харчування на підприємствах, в організаціях та установах сфери управління Міністерства соціальної політики",  Єдина тарифна сітка розрядів і коефіцієнтів з оплати праці працівників установ, закладів та організацій окремих галузей бюджетної сфери, затверджена Постановою Кабінету Міністрів України від 30 серпня 2002 р. №1298, Постанова Кабінету Міністрів України від 26.08.2020 №750 «Про підвищення оплати праці працівників установ, закладів та організацій бюджетної сфери», Умов оплати праці та затвердження схем тарифних розрядів працівників навчальних закладів, установ освіти та наукових установ, затверджених наказом Міністерства освіти і науки України від 26.09.2005 №557, Інструкція про порядок обчислення заробітної плати працівників освіти, затвердженої наказом Міністерства освіти і науки України від 15.04.1993 року №102, постанови КМУ  від 11.05.2011 №524 "Питання оплати праці працівників установ, закладів та організацій окремих галузей бюджетної сфери", постанови КМУ  від 11.01.2018 №22 "Про підвищення оплати праці педагогічних працівників",  наказ Міністерства  соціальної політики України  від 09.08.2016 №855 "Деякі питання комплексної реабілітації осіб з інвалідністю", наказ Міністерства  соціальної політики України від 15.06.2011 №239 "Про затвердження Порядку виплати надбавки за вислугу років працівникам державних та комунальних установ соціального захисту населення", рішення Черкаської міської ради від 22.08.2019 №2-47-53; Рішення Черкаської міської ради від 24.12.2020 № 2-48 "Про бюджет Черкаської міської територіальної громади на 2021 рік (23576000000)" (зі змінами від 09.11.2021 № 13-22)).</t>
  </si>
  <si>
    <t xml:space="preserve">середні витрати на соціальне обслуговування (надання соціальних послуг) 1 особи центром на рік по  загальному фонду зросли на 125,46 гривень  відповідно до збільшення кошторисних призначень на суму 28 355,00 грн. </t>
  </si>
  <si>
    <t xml:space="preserve">у звязку зі збільшенням кошторису за загальним фондом в сумі 28 355 грн. (зокрема за  2270 - 28 355 грн.) </t>
  </si>
  <si>
    <r>
      <t>4. Обсяг бюджетних призначень/бюджетних асигнувань –</t>
    </r>
    <r>
      <rPr>
        <u val="single"/>
        <sz val="9"/>
        <color indexed="8"/>
        <rFont val="SansSerif"/>
        <family val="0"/>
      </rPr>
      <t>5 272 732</t>
    </r>
    <r>
      <rPr>
        <sz val="11"/>
        <color indexed="8"/>
        <rFont val="Times New Roman"/>
        <family val="1"/>
      </rPr>
      <t xml:space="preserve"> гривень , у тому числі загального фонду – </t>
    </r>
    <r>
      <rPr>
        <u val="single"/>
        <sz val="9"/>
        <color indexed="8"/>
        <rFont val="SansSerif"/>
        <family val="0"/>
      </rPr>
      <t>4 738 637</t>
    </r>
    <r>
      <rPr>
        <sz val="11"/>
        <color indexed="8"/>
        <rFont val="Times New Roman"/>
        <family val="1"/>
      </rPr>
      <t xml:space="preserve"> гривень та спеціального фонду – </t>
    </r>
    <r>
      <rPr>
        <u val="single"/>
        <sz val="9"/>
        <color indexed="8"/>
        <rFont val="SansSerif"/>
        <family val="0"/>
      </rPr>
      <t>534 095</t>
    </r>
    <r>
      <rPr>
        <sz val="11"/>
        <color indexed="8"/>
        <rFont val="Times New Roman"/>
        <family val="1"/>
      </rPr>
      <t xml:space="preserve"> гривень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</si>
</sst>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0.0"/>
  </numFmts>
  <fonts count="64">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10"/>
      <color indexed="8"/>
      <name val="Times New Roman"/>
      <family val="2"/>
    </font>
    <font>
      <sz val="12"/>
      <color indexed="8"/>
      <name val="Times New Roman"/>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0"/>
      <color indexed="8"/>
      <name val="Calibri"/>
      <family val="2"/>
    </font>
    <font>
      <sz val="8"/>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000000"/>
      <name val="Times New Roman"/>
      <family val="1"/>
    </font>
    <font>
      <sz val="12"/>
      <color theme="1"/>
      <name val="Times New Roman"/>
      <family val="1"/>
    </font>
    <font>
      <sz val="10"/>
      <color theme="1"/>
      <name val="Calibri"/>
      <family val="2"/>
    </font>
    <font>
      <sz val="10"/>
      <color rgb="FF000000"/>
      <name val="Times New Roman"/>
      <family val="1"/>
    </font>
    <font>
      <sz val="8"/>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40"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45">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right"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57" fillId="0" borderId="0" xfId="52" applyFont="1">
      <alignment/>
      <protection/>
    </xf>
    <xf numFmtId="0" fontId="58" fillId="0" borderId="13" xfId="52" applyFont="1" applyBorder="1" applyAlignment="1">
      <alignment horizontal="center" vertical="center" wrapText="1"/>
      <protection/>
    </xf>
    <xf numFmtId="0" fontId="58" fillId="0" borderId="0" xfId="52" applyFont="1" applyAlignment="1">
      <alignment vertical="center" wrapText="1"/>
      <protection/>
    </xf>
    <xf numFmtId="0" fontId="58" fillId="0" borderId="0" xfId="52" applyFont="1" applyAlignment="1">
      <alignment horizontal="center" vertical="top" wrapText="1"/>
      <protection/>
    </xf>
    <xf numFmtId="0" fontId="58" fillId="0" borderId="0" xfId="52" applyFont="1" applyAlignment="1">
      <alignment horizontal="center" vertical="center" wrapText="1"/>
      <protection/>
    </xf>
    <xf numFmtId="0" fontId="58" fillId="0" borderId="0" xfId="52" applyFont="1">
      <alignment/>
      <protection/>
    </xf>
    <xf numFmtId="0" fontId="58" fillId="0" borderId="14" xfId="52" applyFont="1" applyBorder="1" applyAlignment="1">
      <alignment horizontal="center" vertical="center" wrapText="1"/>
      <protection/>
    </xf>
    <xf numFmtId="0" fontId="58" fillId="0" borderId="0" xfId="52" applyFont="1" applyAlignment="1">
      <alignment vertical="center"/>
      <protection/>
    </xf>
    <xf numFmtId="0" fontId="58" fillId="0" borderId="0" xfId="52" applyFont="1" applyBorder="1" applyAlignment="1">
      <alignment horizontal="center" vertical="center" wrapText="1"/>
      <protection/>
    </xf>
    <xf numFmtId="0" fontId="57" fillId="0" borderId="0" xfId="52" applyFont="1" applyAlignment="1">
      <alignment horizontal="center"/>
      <protection/>
    </xf>
    <xf numFmtId="0" fontId="17" fillId="0" borderId="14" xfId="52" applyFont="1" applyBorder="1" applyAlignment="1">
      <alignment horizontal="center"/>
      <protection/>
    </xf>
    <xf numFmtId="4" fontId="58" fillId="0" borderId="14" xfId="52" applyNumberFormat="1" applyFont="1" applyBorder="1" applyAlignment="1">
      <alignment horizontal="center" vertical="center" wrapText="1"/>
      <protection/>
    </xf>
    <xf numFmtId="1" fontId="58" fillId="0" borderId="14" xfId="52" applyNumberFormat="1" applyFont="1" applyBorder="1" applyAlignment="1">
      <alignment horizontal="center" vertical="center" wrapText="1"/>
      <protection/>
    </xf>
    <xf numFmtId="0" fontId="18" fillId="0" borderId="14" xfId="52" applyFont="1" applyBorder="1" applyAlignment="1">
      <alignment horizontal="center" vertical="center" wrapText="1"/>
      <protection/>
    </xf>
    <xf numFmtId="0" fontId="58" fillId="0" borderId="14" xfId="52" applyFont="1" applyBorder="1" applyAlignment="1">
      <alignment horizontal="left" vertical="center" wrapText="1"/>
      <protection/>
    </xf>
    <xf numFmtId="0" fontId="58" fillId="0" borderId="15" xfId="52" applyFont="1" applyBorder="1" applyAlignment="1">
      <alignment horizontal="center" vertical="center" wrapText="1"/>
      <protection/>
    </xf>
    <xf numFmtId="0" fontId="58" fillId="0" borderId="16" xfId="52" applyFont="1" applyBorder="1" applyAlignment="1">
      <alignment horizontal="center" vertical="center" wrapText="1"/>
      <protection/>
    </xf>
    <xf numFmtId="0" fontId="58" fillId="0" borderId="17" xfId="52" applyFont="1" applyBorder="1" applyAlignment="1">
      <alignment horizontal="center" vertical="center" wrapText="1"/>
      <protection/>
    </xf>
    <xf numFmtId="0" fontId="58" fillId="0" borderId="15" xfId="52" applyFont="1" applyBorder="1" applyAlignment="1">
      <alignment horizontal="left" vertical="center" wrapText="1"/>
      <protection/>
    </xf>
    <xf numFmtId="172" fontId="18" fillId="0" borderId="14" xfId="53" applyNumberFormat="1" applyFont="1" applyBorder="1" applyAlignment="1" applyProtection="1">
      <alignment horizontal="center" vertical="center" wrapText="1"/>
      <protection/>
    </xf>
    <xf numFmtId="3" fontId="58" fillId="0" borderId="14" xfId="52" applyNumberFormat="1" applyFont="1" applyBorder="1" applyAlignment="1">
      <alignment horizontal="center" vertical="center" wrapText="1"/>
      <protection/>
    </xf>
    <xf numFmtId="173" fontId="58" fillId="0" borderId="14" xfId="52" applyNumberFormat="1" applyFont="1" applyBorder="1" applyAlignment="1">
      <alignment horizontal="center" vertical="center" wrapText="1"/>
      <protection/>
    </xf>
    <xf numFmtId="4" fontId="18" fillId="0" borderId="14" xfId="53" applyNumberFormat="1" applyFont="1" applyBorder="1" applyAlignment="1" applyProtection="1">
      <alignment horizontal="center" vertical="center" wrapText="1"/>
      <protection/>
    </xf>
    <xf numFmtId="172" fontId="58" fillId="0" borderId="14" xfId="52" applyNumberFormat="1" applyFont="1" applyBorder="1" applyAlignment="1">
      <alignment horizontal="center" vertical="center" wrapText="1"/>
      <protection/>
    </xf>
    <xf numFmtId="0" fontId="58" fillId="0" borderId="16" xfId="52" applyFont="1" applyBorder="1" applyAlignment="1">
      <alignment horizontal="left" vertical="center" wrapText="1"/>
      <protection/>
    </xf>
    <xf numFmtId="1" fontId="58" fillId="0" borderId="16" xfId="52" applyNumberFormat="1" applyFont="1" applyBorder="1" applyAlignment="1">
      <alignment horizontal="center" vertical="center" wrapText="1"/>
      <protection/>
    </xf>
    <xf numFmtId="1" fontId="58" fillId="0" borderId="17" xfId="52" applyNumberFormat="1" applyFont="1" applyBorder="1" applyAlignment="1">
      <alignment horizontal="center" vertical="center" wrapText="1"/>
      <protection/>
    </xf>
    <xf numFmtId="0" fontId="58" fillId="0" borderId="17" xfId="52" applyFont="1" applyBorder="1" applyAlignment="1">
      <alignment horizontal="left" vertical="center" wrapText="1"/>
      <protection/>
    </xf>
    <xf numFmtId="172" fontId="5" fillId="0" borderId="14" xfId="53" applyNumberFormat="1" applyFont="1" applyBorder="1" applyAlignment="1" applyProtection="1">
      <alignment horizontal="center" vertical="center" wrapText="1"/>
      <protection/>
    </xf>
    <xf numFmtId="2" fontId="58" fillId="0" borderId="14" xfId="52" applyNumberFormat="1" applyFont="1" applyBorder="1" applyAlignment="1">
      <alignment horizontal="center" vertical="center" wrapText="1"/>
      <protection/>
    </xf>
    <xf numFmtId="2" fontId="58" fillId="0" borderId="14" xfId="52" applyNumberFormat="1" applyFont="1" applyBorder="1" applyAlignment="1">
      <alignment horizontal="left" vertical="center" wrapText="1"/>
      <protection/>
    </xf>
    <xf numFmtId="172" fontId="18" fillId="0" borderId="14" xfId="53" applyNumberFormat="1" applyFont="1" applyBorder="1" applyAlignment="1" applyProtection="1">
      <alignment vertical="center" wrapText="1"/>
      <protection/>
    </xf>
    <xf numFmtId="0" fontId="58" fillId="0" borderId="18" xfId="52" applyFont="1" applyBorder="1" applyAlignment="1">
      <alignment horizontal="center" vertical="center" wrapText="1"/>
      <protection/>
    </xf>
    <xf numFmtId="0" fontId="58" fillId="0" borderId="18" xfId="52" applyFont="1" applyBorder="1" applyAlignment="1">
      <alignment horizontal="left" vertical="center" wrapText="1"/>
      <protection/>
    </xf>
    <xf numFmtId="4" fontId="58" fillId="0" borderId="18" xfId="52" applyNumberFormat="1" applyFont="1" applyBorder="1" applyAlignment="1">
      <alignment horizontal="center" vertical="center" wrapText="1"/>
      <protection/>
    </xf>
    <xf numFmtId="2" fontId="59" fillId="0" borderId="14" xfId="52" applyNumberFormat="1" applyFont="1" applyBorder="1" applyAlignment="1">
      <alignment horizontal="center" wrapText="1"/>
      <protection/>
    </xf>
    <xf numFmtId="1" fontId="59" fillId="0" borderId="14" xfId="52" applyNumberFormat="1" applyFont="1" applyBorder="1" applyAlignment="1">
      <alignment horizontal="center" wrapText="1"/>
      <protection/>
    </xf>
    <xf numFmtId="4" fontId="18" fillId="0" borderId="14" xfId="0" applyNumberFormat="1" applyFont="1" applyBorder="1" applyAlignment="1" applyProtection="1">
      <alignment horizontal="right" vertical="center" wrapText="1"/>
      <protection/>
    </xf>
    <xf numFmtId="4" fontId="18" fillId="0" borderId="14" xfId="53" applyNumberFormat="1" applyFont="1" applyBorder="1" applyAlignment="1" applyProtection="1">
      <alignment horizontal="right" vertical="center" wrapText="1"/>
      <protection/>
    </xf>
    <xf numFmtId="2" fontId="57" fillId="0" borderId="0" xfId="52" applyNumberFormat="1" applyFont="1">
      <alignment/>
      <protection/>
    </xf>
    <xf numFmtId="4" fontId="5" fillId="0" borderId="14" xfId="0" applyNumberFormat="1" applyFont="1" applyBorder="1" applyAlignment="1" applyProtection="1">
      <alignment horizontal="right" vertical="center" wrapText="1"/>
      <protection/>
    </xf>
    <xf numFmtId="4" fontId="5" fillId="0" borderId="14" xfId="53" applyNumberFormat="1" applyFont="1" applyBorder="1" applyAlignment="1" applyProtection="1">
      <alignment horizontal="right" vertical="center" wrapText="1"/>
      <protection/>
    </xf>
    <xf numFmtId="1" fontId="59" fillId="0" borderId="0" xfId="52" applyNumberFormat="1" applyFont="1" applyBorder="1" applyAlignment="1">
      <alignment horizontal="center" wrapText="1"/>
      <protection/>
    </xf>
    <xf numFmtId="2" fontId="59" fillId="0" borderId="0" xfId="52" applyNumberFormat="1" applyFont="1" applyBorder="1" applyAlignment="1">
      <alignment horizontal="center" wrapText="1"/>
      <protection/>
    </xf>
    <xf numFmtId="0" fontId="58" fillId="0" borderId="0" xfId="52" applyFont="1" applyBorder="1">
      <alignment/>
      <protection/>
    </xf>
    <xf numFmtId="0" fontId="60" fillId="0" borderId="0" xfId="52" applyFont="1" applyBorder="1">
      <alignment/>
      <protection/>
    </xf>
    <xf numFmtId="0" fontId="57" fillId="0" borderId="0" xfId="52" applyFont="1" applyBorder="1">
      <alignment/>
      <protection/>
    </xf>
    <xf numFmtId="0" fontId="58" fillId="0" borderId="0" xfId="52" applyFont="1" applyBorder="1" applyAlignment="1">
      <alignment vertical="center"/>
      <protection/>
    </xf>
    <xf numFmtId="0" fontId="61" fillId="0" borderId="0" xfId="52" applyFont="1" applyBorder="1" applyAlignment="1">
      <alignment vertical="center"/>
      <protection/>
    </xf>
    <xf numFmtId="0" fontId="62" fillId="0" borderId="0" xfId="52" applyFont="1" applyBorder="1" applyAlignment="1">
      <alignment vertical="top"/>
      <protection/>
    </xf>
    <xf numFmtId="0" fontId="63" fillId="0" borderId="0" xfId="52" applyFont="1" applyBorder="1" applyAlignment="1">
      <alignment horizontal="left" vertical="center" wrapText="1"/>
      <protection/>
    </xf>
    <xf numFmtId="0" fontId="63" fillId="0" borderId="0" xfId="52" applyFont="1" applyAlignment="1">
      <alignment horizontal="center" vertical="center"/>
      <protection/>
    </xf>
    <xf numFmtId="0" fontId="58" fillId="0" borderId="0" xfId="52" applyFont="1" applyAlignment="1">
      <alignment horizontal="center" vertical="center" wrapText="1"/>
      <protection/>
    </xf>
    <xf numFmtId="0" fontId="57" fillId="0" borderId="13" xfId="52" applyFont="1" applyBorder="1">
      <alignment/>
      <protection/>
    </xf>
    <xf numFmtId="0" fontId="58" fillId="0" borderId="0" xfId="52" applyFont="1" applyAlignment="1">
      <alignment horizontal="center" vertical="top" wrapText="1"/>
      <protection/>
    </xf>
    <xf numFmtId="0" fontId="58" fillId="0" borderId="0" xfId="52" applyFont="1" applyBorder="1" applyAlignment="1">
      <alignment horizontal="center" vertical="top" wrapText="1"/>
      <protection/>
    </xf>
    <xf numFmtId="0" fontId="58" fillId="0" borderId="0" xfId="52" applyFont="1" applyAlignment="1">
      <alignment vertical="center" wrapText="1"/>
      <protection/>
    </xf>
    <xf numFmtId="0" fontId="58" fillId="0" borderId="14" xfId="52" applyFont="1" applyBorder="1" applyAlignment="1">
      <alignment horizontal="center" vertical="center" wrapText="1"/>
      <protection/>
    </xf>
    <xf numFmtId="0" fontId="58" fillId="0" borderId="0" xfId="52" applyFont="1" applyBorder="1" applyAlignment="1">
      <alignment horizontal="center" vertical="center" wrapText="1"/>
      <protection/>
    </xf>
    <xf numFmtId="0" fontId="58" fillId="0" borderId="19" xfId="52" applyFont="1" applyBorder="1" applyAlignment="1">
      <alignment horizontal="left" vertical="center" wrapText="1"/>
      <protection/>
    </xf>
    <xf numFmtId="0" fontId="58" fillId="0" borderId="20" xfId="52" applyFont="1" applyBorder="1" applyAlignment="1">
      <alignment horizontal="left" vertical="center" wrapText="1"/>
      <protection/>
    </xf>
    <xf numFmtId="0" fontId="58" fillId="0" borderId="0" xfId="52" applyFont="1" applyAlignment="1">
      <alignment horizontal="left" vertical="center" wrapText="1"/>
      <protection/>
    </xf>
    <xf numFmtId="0" fontId="63" fillId="0" borderId="0" xfId="52" applyFont="1" applyAlignment="1">
      <alignment horizontal="center" vertical="center" wrapText="1"/>
      <protection/>
    </xf>
    <xf numFmtId="0" fontId="58" fillId="0" borderId="14" xfId="52" applyFont="1" applyBorder="1" applyAlignment="1">
      <alignment horizontal="left" vertical="center" wrapText="1"/>
      <protection/>
    </xf>
    <xf numFmtId="0" fontId="63" fillId="0" borderId="14" xfId="52" applyFont="1" applyBorder="1" applyAlignment="1">
      <alignment horizontal="left" vertical="center" wrapText="1"/>
      <protection/>
    </xf>
    <xf numFmtId="0" fontId="18" fillId="0" borderId="14" xfId="52" applyFont="1" applyBorder="1" applyAlignment="1">
      <alignment horizontal="left" vertical="center" wrapText="1"/>
      <protection/>
    </xf>
    <xf numFmtId="0" fontId="9" fillId="0" borderId="14" xfId="52" applyNumberFormat="1" applyFont="1" applyBorder="1" applyAlignment="1">
      <alignment horizontal="left" vertical="center" wrapText="1"/>
      <protection/>
    </xf>
    <xf numFmtId="0" fontId="40" fillId="0" borderId="14" xfId="52" applyBorder="1" applyAlignment="1">
      <alignment horizontal="left" vertical="center" wrapText="1"/>
      <protection/>
    </xf>
    <xf numFmtId="0" fontId="58" fillId="0" borderId="15" xfId="52" applyFont="1" applyBorder="1" applyAlignment="1">
      <alignment horizontal="center" vertical="center" wrapText="1"/>
      <protection/>
    </xf>
    <xf numFmtId="0" fontId="58" fillId="0" borderId="16" xfId="52" applyFont="1" applyBorder="1" applyAlignment="1">
      <alignment horizontal="center" vertical="center" wrapText="1"/>
      <protection/>
    </xf>
    <xf numFmtId="0" fontId="58" fillId="0" borderId="17" xfId="52" applyFont="1" applyBorder="1" applyAlignment="1">
      <alignment horizontal="center" vertical="center" wrapText="1"/>
      <protection/>
    </xf>
    <xf numFmtId="0" fontId="18" fillId="0" borderId="12" xfId="53" applyFont="1" applyBorder="1" applyAlignment="1" applyProtection="1">
      <alignment horizontal="left" vertical="center" wrapText="1"/>
      <protection/>
    </xf>
    <xf numFmtId="0" fontId="58" fillId="0" borderId="15" xfId="52" applyFont="1" applyBorder="1" applyAlignment="1">
      <alignment horizontal="left" vertical="center" wrapText="1"/>
      <protection/>
    </xf>
    <xf numFmtId="0" fontId="58" fillId="0" borderId="16" xfId="52" applyFont="1" applyBorder="1" applyAlignment="1">
      <alignment horizontal="left" vertical="center" wrapText="1"/>
      <protection/>
    </xf>
    <xf numFmtId="0" fontId="58" fillId="0" borderId="17" xfId="52" applyFont="1" applyBorder="1" applyAlignment="1">
      <alignment horizontal="left" vertical="center" wrapText="1"/>
      <protection/>
    </xf>
    <xf numFmtId="0" fontId="58" fillId="0" borderId="21" xfId="52" applyFont="1" applyBorder="1" applyAlignment="1">
      <alignment horizontal="left" vertical="center" wrapText="1"/>
      <protection/>
    </xf>
    <xf numFmtId="0" fontId="58" fillId="0" borderId="0" xfId="52" applyFont="1" applyBorder="1" applyAlignment="1">
      <alignment horizontal="left" vertical="center" wrapText="1"/>
      <protection/>
    </xf>
    <xf numFmtId="0" fontId="58" fillId="0" borderId="22" xfId="52" applyFont="1" applyBorder="1" applyAlignment="1">
      <alignment horizontal="left" vertical="center" wrapText="1"/>
      <protection/>
    </xf>
    <xf numFmtId="0" fontId="58" fillId="0" borderId="23" xfId="52" applyFont="1" applyBorder="1" applyAlignment="1">
      <alignment horizontal="left" vertical="center" wrapText="1"/>
      <protection/>
    </xf>
    <xf numFmtId="0" fontId="58" fillId="0" borderId="13" xfId="52" applyFont="1" applyBorder="1" applyAlignment="1">
      <alignment horizontal="left" vertical="center" wrapText="1"/>
      <protection/>
    </xf>
    <xf numFmtId="0" fontId="58" fillId="0" borderId="24" xfId="52" applyFont="1" applyBorder="1" applyAlignment="1">
      <alignment horizontal="left" vertical="center" wrapText="1"/>
      <protection/>
    </xf>
    <xf numFmtId="2" fontId="59" fillId="0" borderId="15" xfId="52" applyNumberFormat="1" applyFont="1" applyBorder="1" applyAlignment="1">
      <alignment horizontal="left" wrapText="1"/>
      <protection/>
    </xf>
    <xf numFmtId="2" fontId="59" fillId="0" borderId="16" xfId="52" applyNumberFormat="1" applyFont="1" applyBorder="1" applyAlignment="1">
      <alignment horizontal="left" wrapText="1"/>
      <protection/>
    </xf>
    <xf numFmtId="2" fontId="59" fillId="0" borderId="17" xfId="52" applyNumberFormat="1" applyFont="1" applyBorder="1" applyAlignment="1">
      <alignment horizontal="left" wrapText="1"/>
      <protection/>
    </xf>
    <xf numFmtId="2" fontId="59" fillId="0" borderId="14" xfId="52" applyNumberFormat="1" applyFont="1" applyBorder="1" applyAlignment="1">
      <alignment horizontal="left" wrapText="1"/>
      <protection/>
    </xf>
    <xf numFmtId="0" fontId="18" fillId="0" borderId="14" xfId="53" applyFont="1" applyBorder="1" applyAlignment="1" applyProtection="1">
      <alignment horizontal="left" vertical="center" wrapText="1"/>
      <protection/>
    </xf>
    <xf numFmtId="0" fontId="18" fillId="0" borderId="15" xfId="53" applyFont="1" applyBorder="1" applyAlignment="1" applyProtection="1">
      <alignment horizontal="left" vertical="center" wrapText="1"/>
      <protection/>
    </xf>
    <xf numFmtId="0" fontId="18" fillId="0" borderId="16" xfId="53" applyFont="1" applyBorder="1" applyAlignment="1" applyProtection="1">
      <alignment horizontal="left" vertical="center" wrapText="1"/>
      <protection/>
    </xf>
    <xf numFmtId="0" fontId="18" fillId="0" borderId="17" xfId="53" applyFont="1" applyBorder="1" applyAlignment="1" applyProtection="1">
      <alignment horizontal="left" vertical="center" wrapText="1"/>
      <protection/>
    </xf>
    <xf numFmtId="0" fontId="5" fillId="0" borderId="14" xfId="53" applyFont="1" applyBorder="1" applyAlignment="1" applyProtection="1">
      <alignment horizontal="left" vertical="center" wrapText="1"/>
      <protection/>
    </xf>
    <xf numFmtId="0" fontId="58" fillId="0" borderId="0" xfId="52" applyFont="1" applyBorder="1" applyAlignment="1">
      <alignment vertical="center" wrapText="1"/>
      <protection/>
    </xf>
    <xf numFmtId="0" fontId="63" fillId="0" borderId="0" xfId="52" applyFont="1" applyBorder="1" applyAlignment="1">
      <alignment horizontal="left" vertical="center" wrapText="1"/>
      <protection/>
    </xf>
    <xf numFmtId="0" fontId="57" fillId="0" borderId="0" xfId="52" applyFont="1" applyBorder="1" applyAlignment="1">
      <alignment horizontal="center"/>
      <protection/>
    </xf>
    <xf numFmtId="0" fontId="62" fillId="0" borderId="0" xfId="52" applyFont="1" applyBorder="1" applyAlignment="1">
      <alignment horizontal="center" vertical="top" wrapText="1"/>
      <protection/>
    </xf>
    <xf numFmtId="0" fontId="5" fillId="0" borderId="12" xfId="53"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0" fillId="0" borderId="12" xfId="0"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3" fontId="10" fillId="0" borderId="12" xfId="0" applyNumberFormat="1" applyFont="1" applyBorder="1" applyAlignment="1" applyProtection="1">
      <alignment horizontal="right" vertical="center" wrapText="1"/>
      <protection/>
    </xf>
    <xf numFmtId="3" fontId="5"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_doc\&#1051;&#1080;&#1089;&#1077;&#1085;&#1082;&#1086;\&#1082;&#1086;&#1096;&#1090;&#1086;&#1088;&#1080;&#1089;&#1080;%202019\&#1087;&#1072;&#1089;&#1087;&#1086;&#1088;&#1090;&#1080;%202019\16.10.2019\&#1055;&#1072;&#1089;&#1087;&#1086;&#1088;&#1090;%20%200813104%2010%2009%20201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рівняння 10 09 19 "/>
      <sheetName val="порівняння 08 07 19 (3)"/>
      <sheetName val="порівняння 12 06 19 (2)"/>
      <sheetName val="порівняння 08 04 19"/>
      <sheetName val="паспорт"/>
    </sheetNames>
    <sheetDataSet>
      <sheetData sheetId="4">
        <row r="83">
          <cell r="B83" t="str">
            <v>Чисельність обслуговуваних на 1 штатну одиницю соціального робітника</v>
          </cell>
          <cell r="F83">
            <v>12</v>
          </cell>
        </row>
        <row r="84">
          <cell r="B84" t="str">
            <v>Середні витрати на соціальне обслуговування (надання соціальних послуг) 1 особи територіальними центрами </v>
          </cell>
          <cell r="F84">
            <v>129.67680744452397</v>
          </cell>
        </row>
        <row r="88">
          <cell r="B88" t="str">
            <v>затрат</v>
          </cell>
        </row>
        <row r="89">
          <cell r="G89">
            <v>1500000</v>
          </cell>
        </row>
        <row r="92">
          <cell r="G92">
            <v>1</v>
          </cell>
        </row>
        <row r="93">
          <cell r="G93">
            <v>1</v>
          </cell>
        </row>
        <row r="108">
          <cell r="B108" t="str">
            <v>продукту</v>
          </cell>
        </row>
        <row r="109">
          <cell r="B109" t="str">
            <v>Кількість автомобілів, що планується придбати</v>
          </cell>
          <cell r="G109">
            <v>1</v>
          </cell>
        </row>
        <row r="110">
          <cell r="B110" t="str">
            <v>Кількість установ в яких буде проведено оновлення матеріально-технічної бази (придбання автомобіля)</v>
          </cell>
        </row>
        <row r="119">
          <cell r="A119">
            <v>3</v>
          </cell>
          <cell r="B119" t="str">
            <v>ефективності</v>
          </cell>
        </row>
        <row r="120">
          <cell r="A120" t="str">
            <v>3.1.</v>
          </cell>
          <cell r="B120" t="str">
            <v>Середні видатки на придбання одного автомобіля</v>
          </cell>
          <cell r="G120">
            <v>1500000</v>
          </cell>
          <cell r="H120">
            <v>1500000</v>
          </cell>
        </row>
        <row r="121">
          <cell r="A121" t="str">
            <v>3.2.</v>
          </cell>
          <cell r="B121" t="str">
            <v>Супутні видатки повязанні з оформленням майнових прав на автомобіль</v>
          </cell>
          <cell r="G121">
            <v>0</v>
          </cell>
          <cell r="H1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Z207"/>
  <sheetViews>
    <sheetView zoomScalePageLayoutView="0" workbookViewId="0" topLeftCell="A41">
      <selection activeCell="G175" sqref="G175"/>
    </sheetView>
  </sheetViews>
  <sheetFormatPr defaultColWidth="9.140625" defaultRowHeight="12.75"/>
  <cols>
    <col min="1" max="1" width="8.8515625" style="22" customWidth="1"/>
    <col min="2" max="2" width="86.140625" style="22" customWidth="1"/>
    <col min="3" max="4" width="9.140625" style="22" hidden="1" customWidth="1"/>
    <col min="5" max="5" width="14.28125" style="22" customWidth="1"/>
    <col min="6" max="6" width="13.00390625" style="22" customWidth="1"/>
    <col min="7" max="7" width="15.140625" style="22" customWidth="1"/>
    <col min="8" max="8" width="16.28125" style="22" customWidth="1"/>
    <col min="9" max="9" width="13.00390625" style="22" customWidth="1"/>
    <col min="10" max="10" width="16.140625" style="22" customWidth="1"/>
    <col min="11" max="11" width="11.8515625" style="22" customWidth="1"/>
    <col min="12" max="13" width="13.00390625" style="22" customWidth="1"/>
    <col min="14" max="16" width="9.140625" style="22" customWidth="1"/>
    <col min="17" max="17" width="10.7109375" style="22" bestFit="1" customWidth="1"/>
    <col min="18" max="16384" width="9.140625" style="22" customWidth="1"/>
  </cols>
  <sheetData>
    <row r="1" spans="1:13" ht="15.75" hidden="1">
      <c r="A1" s="73" t="s">
        <v>169</v>
      </c>
      <c r="B1" s="73"/>
      <c r="C1" s="73"/>
      <c r="D1" s="73"/>
      <c r="E1" s="73"/>
      <c r="F1" s="73"/>
      <c r="G1" s="73"/>
      <c r="H1" s="73"/>
      <c r="I1" s="73"/>
      <c r="J1" s="73"/>
      <c r="K1" s="73"/>
      <c r="L1" s="73"/>
      <c r="M1" s="73"/>
    </row>
    <row r="2" spans="1:13" ht="15.75" hidden="1">
      <c r="A2" s="73" t="s">
        <v>170</v>
      </c>
      <c r="B2" s="73"/>
      <c r="C2" s="73"/>
      <c r="D2" s="73"/>
      <c r="E2" s="73"/>
      <c r="F2" s="73"/>
      <c r="G2" s="73"/>
      <c r="H2" s="73"/>
      <c r="I2" s="73"/>
      <c r="J2" s="73"/>
      <c r="K2" s="73"/>
      <c r="L2" s="73"/>
      <c r="M2" s="73"/>
    </row>
    <row r="3" spans="1:13" ht="15.75" hidden="1">
      <c r="A3" s="74" t="s">
        <v>10</v>
      </c>
      <c r="B3" s="23"/>
      <c r="C3" s="24"/>
      <c r="E3" s="75"/>
      <c r="F3" s="75"/>
      <c r="G3" s="75"/>
      <c r="H3" s="75"/>
      <c r="I3" s="75"/>
      <c r="J3" s="75"/>
      <c r="K3" s="75"/>
      <c r="L3" s="75"/>
      <c r="M3" s="75"/>
    </row>
    <row r="4" spans="1:13" ht="15" customHeight="1" hidden="1">
      <c r="A4" s="74"/>
      <c r="B4" s="25" t="s">
        <v>171</v>
      </c>
      <c r="C4" s="24"/>
      <c r="E4" s="76" t="s">
        <v>172</v>
      </c>
      <c r="F4" s="76"/>
      <c r="G4" s="76"/>
      <c r="H4" s="76"/>
      <c r="I4" s="76"/>
      <c r="J4" s="76"/>
      <c r="K4" s="76"/>
      <c r="L4" s="76"/>
      <c r="M4" s="76"/>
    </row>
    <row r="5" spans="1:13" ht="15.75" hidden="1">
      <c r="A5" s="74" t="s">
        <v>16</v>
      </c>
      <c r="B5" s="23"/>
      <c r="C5" s="24"/>
      <c r="E5" s="75"/>
      <c r="F5" s="75"/>
      <c r="G5" s="75"/>
      <c r="H5" s="75"/>
      <c r="I5" s="75"/>
      <c r="J5" s="75"/>
      <c r="K5" s="75"/>
      <c r="L5" s="75"/>
      <c r="M5" s="75"/>
    </row>
    <row r="6" spans="1:13" ht="15" customHeight="1" hidden="1">
      <c r="A6" s="74"/>
      <c r="B6" s="25" t="s">
        <v>171</v>
      </c>
      <c r="C6" s="24"/>
      <c r="E6" s="77" t="s">
        <v>18</v>
      </c>
      <c r="F6" s="77"/>
      <c r="G6" s="77"/>
      <c r="H6" s="77"/>
      <c r="I6" s="77"/>
      <c r="J6" s="77"/>
      <c r="K6" s="77"/>
      <c r="L6" s="77"/>
      <c r="M6" s="77"/>
    </row>
    <row r="7" spans="1:13" ht="15.75" hidden="1">
      <c r="A7" s="74" t="s">
        <v>19</v>
      </c>
      <c r="B7" s="23"/>
      <c r="C7" s="23"/>
      <c r="E7" s="75"/>
      <c r="F7" s="75"/>
      <c r="G7" s="75"/>
      <c r="H7" s="75"/>
      <c r="I7" s="75"/>
      <c r="J7" s="75"/>
      <c r="K7" s="75"/>
      <c r="L7" s="75"/>
      <c r="M7" s="75"/>
    </row>
    <row r="8" spans="1:13" ht="15" customHeight="1" hidden="1">
      <c r="A8" s="74"/>
      <c r="B8" s="26" t="s">
        <v>173</v>
      </c>
      <c r="C8" s="26" t="s">
        <v>174</v>
      </c>
      <c r="E8" s="76" t="s">
        <v>175</v>
      </c>
      <c r="F8" s="76"/>
      <c r="G8" s="76"/>
      <c r="H8" s="76"/>
      <c r="I8" s="76"/>
      <c r="J8" s="76"/>
      <c r="K8" s="76"/>
      <c r="L8" s="76"/>
      <c r="M8" s="76"/>
    </row>
    <row r="9" spans="1:13" ht="19.5" customHeight="1" hidden="1">
      <c r="A9" s="78" t="s">
        <v>176</v>
      </c>
      <c r="B9" s="78"/>
      <c r="C9" s="78"/>
      <c r="D9" s="78"/>
      <c r="E9" s="78"/>
      <c r="F9" s="78"/>
      <c r="G9" s="78"/>
      <c r="H9" s="78"/>
      <c r="I9" s="78"/>
      <c r="J9" s="78"/>
      <c r="K9" s="78"/>
      <c r="L9" s="78"/>
      <c r="M9" s="78"/>
    </row>
    <row r="10" ht="15.75" hidden="1">
      <c r="A10" s="27"/>
    </row>
    <row r="11" spans="1:13" ht="31.5" hidden="1">
      <c r="A11" s="28" t="s">
        <v>177</v>
      </c>
      <c r="B11" s="79" t="s">
        <v>32</v>
      </c>
      <c r="C11" s="79"/>
      <c r="D11" s="79"/>
      <c r="E11" s="79"/>
      <c r="F11" s="79"/>
      <c r="G11" s="79"/>
      <c r="H11" s="79"/>
      <c r="I11" s="79"/>
      <c r="J11" s="79"/>
      <c r="K11" s="79"/>
      <c r="L11" s="79"/>
      <c r="M11" s="79"/>
    </row>
    <row r="12" spans="1:13" ht="15.75" hidden="1">
      <c r="A12" s="28"/>
      <c r="B12" s="79"/>
      <c r="C12" s="79"/>
      <c r="D12" s="79"/>
      <c r="E12" s="79"/>
      <c r="F12" s="79"/>
      <c r="G12" s="79"/>
      <c r="H12" s="79"/>
      <c r="I12" s="79"/>
      <c r="J12" s="79"/>
      <c r="K12" s="79"/>
      <c r="L12" s="79"/>
      <c r="M12" s="79"/>
    </row>
    <row r="13" spans="1:13" ht="15.75" hidden="1">
      <c r="A13" s="28"/>
      <c r="B13" s="79"/>
      <c r="C13" s="79"/>
      <c r="D13" s="79"/>
      <c r="E13" s="79"/>
      <c r="F13" s="79"/>
      <c r="G13" s="79"/>
      <c r="H13" s="79"/>
      <c r="I13" s="79"/>
      <c r="J13" s="79"/>
      <c r="K13" s="79"/>
      <c r="L13" s="79"/>
      <c r="M13" s="79"/>
    </row>
    <row r="14" ht="15.75" hidden="1">
      <c r="A14" s="27"/>
    </row>
    <row r="15" ht="15.75" hidden="1">
      <c r="A15" s="29" t="s">
        <v>178</v>
      </c>
    </row>
    <row r="16" ht="15.75" hidden="1">
      <c r="A16" s="24"/>
    </row>
    <row r="17" ht="15.75" hidden="1">
      <c r="A17" s="29" t="s">
        <v>179</v>
      </c>
    </row>
    <row r="18" ht="15.75" hidden="1">
      <c r="A18" s="27"/>
    </row>
    <row r="19" spans="1:13" ht="32.25" customHeight="1" hidden="1">
      <c r="A19" s="28" t="s">
        <v>177</v>
      </c>
      <c r="B19" s="79" t="s">
        <v>36</v>
      </c>
      <c r="C19" s="79"/>
      <c r="D19" s="79"/>
      <c r="E19" s="79"/>
      <c r="F19" s="79"/>
      <c r="G19" s="79"/>
      <c r="H19" s="79"/>
      <c r="I19" s="79"/>
      <c r="J19" s="79"/>
      <c r="K19" s="79"/>
      <c r="L19" s="79"/>
      <c r="M19" s="79"/>
    </row>
    <row r="20" spans="1:13" ht="15.75" hidden="1">
      <c r="A20" s="28"/>
      <c r="B20" s="79"/>
      <c r="C20" s="79"/>
      <c r="D20" s="79"/>
      <c r="E20" s="79"/>
      <c r="F20" s="79"/>
      <c r="G20" s="79"/>
      <c r="H20" s="79"/>
      <c r="I20" s="79"/>
      <c r="J20" s="79"/>
      <c r="K20" s="79"/>
      <c r="L20" s="79"/>
      <c r="M20" s="79"/>
    </row>
    <row r="21" spans="1:13" ht="15.75" hidden="1">
      <c r="A21" s="28"/>
      <c r="B21" s="79"/>
      <c r="C21" s="79"/>
      <c r="D21" s="79"/>
      <c r="E21" s="79"/>
      <c r="F21" s="79"/>
      <c r="G21" s="79"/>
      <c r="H21" s="79"/>
      <c r="I21" s="79"/>
      <c r="J21" s="79"/>
      <c r="K21" s="79"/>
      <c r="L21" s="79"/>
      <c r="M21" s="79"/>
    </row>
    <row r="22" ht="15.75" hidden="1">
      <c r="A22" s="27"/>
    </row>
    <row r="23" ht="15.75" hidden="1">
      <c r="A23" s="29" t="s">
        <v>180</v>
      </c>
    </row>
    <row r="24" ht="15.75" hidden="1">
      <c r="A24" s="24" t="s">
        <v>40</v>
      </c>
    </row>
    <row r="25" ht="15.75" hidden="1">
      <c r="A25" s="27"/>
    </row>
    <row r="26" spans="1:26" ht="30" customHeight="1" hidden="1">
      <c r="A26" s="79" t="s">
        <v>177</v>
      </c>
      <c r="B26" s="79" t="s">
        <v>181</v>
      </c>
      <c r="C26" s="79"/>
      <c r="D26" s="79"/>
      <c r="E26" s="79" t="s">
        <v>182</v>
      </c>
      <c r="F26" s="79"/>
      <c r="G26" s="79"/>
      <c r="H26" s="79" t="s">
        <v>183</v>
      </c>
      <c r="I26" s="79"/>
      <c r="J26" s="79"/>
      <c r="K26" s="79" t="s">
        <v>184</v>
      </c>
      <c r="L26" s="79"/>
      <c r="M26" s="79"/>
      <c r="R26" s="80"/>
      <c r="S26" s="80"/>
      <c r="T26" s="80"/>
      <c r="U26" s="80"/>
      <c r="V26" s="80"/>
      <c r="W26" s="80"/>
      <c r="X26" s="80"/>
      <c r="Y26" s="80"/>
      <c r="Z26" s="80"/>
    </row>
    <row r="27" spans="1:26" ht="33" customHeight="1" hidden="1">
      <c r="A27" s="79"/>
      <c r="B27" s="79"/>
      <c r="C27" s="79"/>
      <c r="D27" s="79"/>
      <c r="E27" s="28" t="s">
        <v>185</v>
      </c>
      <c r="F27" s="28" t="s">
        <v>186</v>
      </c>
      <c r="G27" s="28" t="s">
        <v>187</v>
      </c>
      <c r="H27" s="28" t="s">
        <v>185</v>
      </c>
      <c r="I27" s="28" t="s">
        <v>186</v>
      </c>
      <c r="J27" s="28" t="s">
        <v>187</v>
      </c>
      <c r="K27" s="28" t="s">
        <v>185</v>
      </c>
      <c r="L27" s="28" t="s">
        <v>186</v>
      </c>
      <c r="M27" s="28" t="s">
        <v>187</v>
      </c>
      <c r="R27" s="30"/>
      <c r="S27" s="30"/>
      <c r="T27" s="30"/>
      <c r="U27" s="30"/>
      <c r="V27" s="30"/>
      <c r="W27" s="30"/>
      <c r="X27" s="30"/>
      <c r="Y27" s="30"/>
      <c r="Z27" s="30"/>
    </row>
    <row r="28" spans="1:26" ht="15.75" hidden="1">
      <c r="A28" s="28">
        <v>1</v>
      </c>
      <c r="B28" s="79">
        <v>2</v>
      </c>
      <c r="C28" s="79"/>
      <c r="D28" s="79"/>
      <c r="E28" s="28">
        <v>3</v>
      </c>
      <c r="F28" s="28">
        <v>4</v>
      </c>
      <c r="G28" s="28">
        <v>5</v>
      </c>
      <c r="H28" s="28">
        <v>6</v>
      </c>
      <c r="I28" s="28">
        <v>7</v>
      </c>
      <c r="J28" s="28">
        <v>8</v>
      </c>
      <c r="K28" s="28">
        <v>9</v>
      </c>
      <c r="L28" s="28">
        <v>10</v>
      </c>
      <c r="M28" s="28">
        <v>11</v>
      </c>
      <c r="R28" s="30"/>
      <c r="S28" s="30"/>
      <c r="T28" s="30"/>
      <c r="U28" s="30"/>
      <c r="V28" s="30"/>
      <c r="W28" s="30"/>
      <c r="X28" s="30"/>
      <c r="Y28" s="30"/>
      <c r="Z28" s="30"/>
    </row>
    <row r="29" spans="1:26" ht="15.75" hidden="1">
      <c r="A29" s="28"/>
      <c r="B29" s="79" t="s">
        <v>44</v>
      </c>
      <c r="C29" s="79"/>
      <c r="D29" s="79"/>
      <c r="E29" s="28"/>
      <c r="F29" s="28"/>
      <c r="G29" s="28"/>
      <c r="H29" s="28"/>
      <c r="I29" s="28"/>
      <c r="J29" s="28"/>
      <c r="K29" s="28"/>
      <c r="L29" s="28"/>
      <c r="M29" s="28"/>
      <c r="R29" s="30"/>
      <c r="S29" s="30"/>
      <c r="T29" s="30"/>
      <c r="U29" s="30"/>
      <c r="V29" s="30"/>
      <c r="W29" s="30"/>
      <c r="X29" s="30"/>
      <c r="Y29" s="30"/>
      <c r="Z29" s="30"/>
    </row>
    <row r="30" spans="1:26" ht="15.75" hidden="1">
      <c r="A30" s="28"/>
      <c r="B30" s="79"/>
      <c r="C30" s="79"/>
      <c r="D30" s="79"/>
      <c r="E30" s="28"/>
      <c r="F30" s="28"/>
      <c r="G30" s="28"/>
      <c r="H30" s="28"/>
      <c r="I30" s="28"/>
      <c r="J30" s="28"/>
      <c r="K30" s="28"/>
      <c r="L30" s="28"/>
      <c r="M30" s="28"/>
      <c r="R30" s="30"/>
      <c r="S30" s="30"/>
      <c r="T30" s="30"/>
      <c r="U30" s="30"/>
      <c r="V30" s="30"/>
      <c r="W30" s="30"/>
      <c r="X30" s="30"/>
      <c r="Y30" s="30"/>
      <c r="Z30" s="30"/>
    </row>
    <row r="31" spans="1:13" ht="32.25" customHeight="1" hidden="1">
      <c r="A31" s="81" t="s">
        <v>188</v>
      </c>
      <c r="B31" s="82"/>
      <c r="C31" s="82"/>
      <c r="D31" s="82"/>
      <c r="E31" s="82"/>
      <c r="F31" s="82"/>
      <c r="G31" s="82"/>
      <c r="H31" s="82"/>
      <c r="I31" s="82"/>
      <c r="J31" s="82"/>
      <c r="K31" s="82"/>
      <c r="L31" s="82"/>
      <c r="M31" s="82"/>
    </row>
    <row r="32" ht="15.75" hidden="1">
      <c r="A32" s="27"/>
    </row>
    <row r="33" spans="1:13" ht="33" customHeight="1" hidden="1">
      <c r="A33" s="83" t="s">
        <v>189</v>
      </c>
      <c r="B33" s="83"/>
      <c r="C33" s="83"/>
      <c r="D33" s="83"/>
      <c r="E33" s="83"/>
      <c r="F33" s="83"/>
      <c r="G33" s="83"/>
      <c r="H33" s="83"/>
      <c r="I33" s="83"/>
      <c r="J33" s="83"/>
      <c r="K33" s="83"/>
      <c r="L33" s="83"/>
      <c r="M33" s="83"/>
    </row>
    <row r="34" ht="15.75" hidden="1">
      <c r="A34" s="24" t="s">
        <v>40</v>
      </c>
    </row>
    <row r="35" ht="15.75" hidden="1">
      <c r="A35" s="27"/>
    </row>
    <row r="36" spans="1:13" ht="31.5" customHeight="1" hidden="1">
      <c r="A36" s="79" t="s">
        <v>190</v>
      </c>
      <c r="B36" s="79" t="s">
        <v>191</v>
      </c>
      <c r="C36" s="79"/>
      <c r="D36" s="79"/>
      <c r="E36" s="79" t="s">
        <v>182</v>
      </c>
      <c r="F36" s="79"/>
      <c r="G36" s="79"/>
      <c r="H36" s="79" t="s">
        <v>183</v>
      </c>
      <c r="I36" s="79"/>
      <c r="J36" s="79"/>
      <c r="K36" s="79" t="s">
        <v>184</v>
      </c>
      <c r="L36" s="79"/>
      <c r="M36" s="79"/>
    </row>
    <row r="37" spans="1:13" ht="33.75" customHeight="1" hidden="1">
      <c r="A37" s="79"/>
      <c r="B37" s="79"/>
      <c r="C37" s="79"/>
      <c r="D37" s="79"/>
      <c r="E37" s="28" t="s">
        <v>185</v>
      </c>
      <c r="F37" s="28" t="s">
        <v>186</v>
      </c>
      <c r="G37" s="28" t="s">
        <v>187</v>
      </c>
      <c r="H37" s="28" t="s">
        <v>185</v>
      </c>
      <c r="I37" s="28" t="s">
        <v>186</v>
      </c>
      <c r="J37" s="28" t="s">
        <v>187</v>
      </c>
      <c r="K37" s="28" t="s">
        <v>185</v>
      </c>
      <c r="L37" s="28" t="s">
        <v>186</v>
      </c>
      <c r="M37" s="28" t="s">
        <v>187</v>
      </c>
    </row>
    <row r="38" spans="1:13" ht="15.75" hidden="1">
      <c r="A38" s="28">
        <v>1</v>
      </c>
      <c r="B38" s="79">
        <v>2</v>
      </c>
      <c r="C38" s="79"/>
      <c r="D38" s="79"/>
      <c r="E38" s="28">
        <v>3</v>
      </c>
      <c r="F38" s="28">
        <v>4</v>
      </c>
      <c r="G38" s="28">
        <v>5</v>
      </c>
      <c r="H38" s="28">
        <v>6</v>
      </c>
      <c r="I38" s="28">
        <v>7</v>
      </c>
      <c r="J38" s="28">
        <v>8</v>
      </c>
      <c r="K38" s="28">
        <v>9</v>
      </c>
      <c r="L38" s="28">
        <v>10</v>
      </c>
      <c r="M38" s="28">
        <v>11</v>
      </c>
    </row>
    <row r="39" spans="1:13" ht="15.75" hidden="1">
      <c r="A39" s="28"/>
      <c r="B39" s="79"/>
      <c r="C39" s="79"/>
      <c r="D39" s="79"/>
      <c r="E39" s="28"/>
      <c r="F39" s="28"/>
      <c r="G39" s="28"/>
      <c r="H39" s="28"/>
      <c r="I39" s="28"/>
      <c r="J39" s="28"/>
      <c r="K39" s="28"/>
      <c r="L39" s="28"/>
      <c r="M39" s="28"/>
    </row>
    <row r="40" ht="15.75" hidden="1">
      <c r="A40" s="27"/>
    </row>
    <row r="41" spans="1:13" s="31" customFormat="1" ht="49.5" customHeight="1">
      <c r="A41" s="84" t="s">
        <v>192</v>
      </c>
      <c r="B41" s="84"/>
      <c r="C41" s="84"/>
      <c r="D41" s="84"/>
      <c r="E41" s="84"/>
      <c r="F41" s="84"/>
      <c r="G41" s="84"/>
      <c r="H41" s="84"/>
      <c r="I41" s="84"/>
      <c r="J41" s="84"/>
      <c r="K41" s="84"/>
      <c r="L41" s="84"/>
      <c r="M41" s="84"/>
    </row>
    <row r="42" ht="15.75">
      <c r="A42" s="27"/>
    </row>
    <row r="43" spans="1:13" ht="29.25" customHeight="1">
      <c r="A43" s="79" t="s">
        <v>190</v>
      </c>
      <c r="B43" s="79" t="s">
        <v>54</v>
      </c>
      <c r="C43" s="79"/>
      <c r="D43" s="79"/>
      <c r="E43" s="79" t="s">
        <v>182</v>
      </c>
      <c r="F43" s="79"/>
      <c r="G43" s="79"/>
      <c r="H43" s="79" t="s">
        <v>193</v>
      </c>
      <c r="I43" s="79"/>
      <c r="J43" s="79"/>
      <c r="K43" s="79" t="s">
        <v>184</v>
      </c>
      <c r="L43" s="79"/>
      <c r="M43" s="79"/>
    </row>
    <row r="44" spans="1:13" ht="30.75" customHeight="1">
      <c r="A44" s="79"/>
      <c r="B44" s="79"/>
      <c r="C44" s="79"/>
      <c r="D44" s="79"/>
      <c r="E44" s="28" t="s">
        <v>185</v>
      </c>
      <c r="F44" s="28" t="s">
        <v>186</v>
      </c>
      <c r="G44" s="28" t="s">
        <v>187</v>
      </c>
      <c r="H44" s="28" t="s">
        <v>185</v>
      </c>
      <c r="I44" s="28" t="s">
        <v>186</v>
      </c>
      <c r="J44" s="28" t="s">
        <v>187</v>
      </c>
      <c r="K44" s="28" t="s">
        <v>185</v>
      </c>
      <c r="L44" s="28" t="s">
        <v>186</v>
      </c>
      <c r="M44" s="28" t="s">
        <v>187</v>
      </c>
    </row>
    <row r="45" spans="1:13" ht="24" customHeight="1" hidden="1">
      <c r="A45" s="28"/>
      <c r="B45" s="85" t="s">
        <v>194</v>
      </c>
      <c r="C45" s="85"/>
      <c r="D45" s="85"/>
      <c r="E45" s="85"/>
      <c r="F45" s="85"/>
      <c r="G45" s="85"/>
      <c r="H45" s="85"/>
      <c r="I45" s="85"/>
      <c r="J45" s="85"/>
      <c r="K45" s="85"/>
      <c r="L45" s="85"/>
      <c r="M45" s="85"/>
    </row>
    <row r="46" spans="1:13" ht="19.5" customHeight="1" hidden="1">
      <c r="A46" s="28"/>
      <c r="B46" s="86" t="str">
        <f>'[1]паспорт'!B88</f>
        <v>затрат</v>
      </c>
      <c r="C46" s="86"/>
      <c r="D46" s="86"/>
      <c r="E46" s="86"/>
      <c r="F46" s="86"/>
      <c r="G46" s="86"/>
      <c r="H46" s="86"/>
      <c r="I46" s="86"/>
      <c r="J46" s="86"/>
      <c r="K46" s="86"/>
      <c r="L46" s="86"/>
      <c r="M46" s="86"/>
    </row>
    <row r="47" spans="1:13" ht="30.75" customHeight="1" hidden="1">
      <c r="A47" s="32" t="s">
        <v>195</v>
      </c>
      <c r="B47" s="87" t="s">
        <v>196</v>
      </c>
      <c r="C47" s="87"/>
      <c r="D47" s="28"/>
      <c r="E47" s="28"/>
      <c r="F47" s="28" t="s">
        <v>197</v>
      </c>
      <c r="G47" s="28" t="s">
        <v>197</v>
      </c>
      <c r="H47" s="28"/>
      <c r="I47" s="33">
        <f>'[1]паспорт'!G89</f>
        <v>1500000</v>
      </c>
      <c r="J47" s="33">
        <f>I47</f>
        <v>1500000</v>
      </c>
      <c r="K47" s="28"/>
      <c r="L47" s="33">
        <f>J47</f>
        <v>1500000</v>
      </c>
      <c r="M47" s="33">
        <f>L47</f>
        <v>1500000</v>
      </c>
    </row>
    <row r="48" spans="1:13" ht="23.25" customHeight="1" hidden="1">
      <c r="A48" s="32" t="s">
        <v>198</v>
      </c>
      <c r="B48" s="87" t="s">
        <v>199</v>
      </c>
      <c r="C48" s="87"/>
      <c r="D48" s="28"/>
      <c r="E48" s="28"/>
      <c r="F48" s="28" t="s">
        <v>197</v>
      </c>
      <c r="G48" s="28" t="s">
        <v>197</v>
      </c>
      <c r="H48" s="28"/>
      <c r="I48" s="34">
        <f>'[1]паспорт'!G92</f>
        <v>1</v>
      </c>
      <c r="J48" s="34">
        <f>I48</f>
        <v>1</v>
      </c>
      <c r="K48" s="34"/>
      <c r="L48" s="34">
        <f>J48</f>
        <v>1</v>
      </c>
      <c r="M48" s="34">
        <f>L48</f>
        <v>1</v>
      </c>
    </row>
    <row r="49" spans="1:13" ht="30.75" customHeight="1" hidden="1">
      <c r="A49" s="35" t="s">
        <v>200</v>
      </c>
      <c r="B49" s="88" t="s">
        <v>201</v>
      </c>
      <c r="C49" s="89"/>
      <c r="D49" s="28"/>
      <c r="E49" s="28"/>
      <c r="F49" s="28" t="s">
        <v>197</v>
      </c>
      <c r="G49" s="28" t="s">
        <v>197</v>
      </c>
      <c r="H49" s="28"/>
      <c r="I49" s="34">
        <f>'[1]паспорт'!G93</f>
        <v>1</v>
      </c>
      <c r="J49" s="34">
        <f>I49</f>
        <v>1</v>
      </c>
      <c r="K49" s="34"/>
      <c r="L49" s="34">
        <f>J49</f>
        <v>1</v>
      </c>
      <c r="M49" s="34">
        <f>L49</f>
        <v>1</v>
      </c>
    </row>
    <row r="50" spans="1:13" ht="38.25" customHeight="1" hidden="1">
      <c r="A50" s="35"/>
      <c r="B50" s="88" t="s">
        <v>202</v>
      </c>
      <c r="C50" s="88"/>
      <c r="D50" s="88"/>
      <c r="E50" s="88"/>
      <c r="F50" s="88"/>
      <c r="G50" s="88"/>
      <c r="H50" s="88"/>
      <c r="I50" s="88"/>
      <c r="J50" s="88"/>
      <c r="K50" s="88"/>
      <c r="L50" s="88"/>
      <c r="M50" s="88"/>
    </row>
    <row r="51" spans="1:13" ht="18" customHeight="1" hidden="1">
      <c r="A51" s="28"/>
      <c r="B51" s="86" t="str">
        <f>'[1]паспорт'!B108</f>
        <v>продукту</v>
      </c>
      <c r="C51" s="86"/>
      <c r="D51" s="86"/>
      <c r="E51" s="86"/>
      <c r="F51" s="86"/>
      <c r="G51" s="86"/>
      <c r="H51" s="86"/>
      <c r="I51" s="86"/>
      <c r="J51" s="86"/>
      <c r="K51" s="86"/>
      <c r="L51" s="86"/>
      <c r="M51" s="86"/>
    </row>
    <row r="52" spans="1:13" ht="21.75" customHeight="1" hidden="1">
      <c r="A52" s="28" t="s">
        <v>203</v>
      </c>
      <c r="B52" s="36" t="str">
        <f>'[1]паспорт'!B109</f>
        <v>Кількість автомобілів, що планується придбати</v>
      </c>
      <c r="C52" s="28"/>
      <c r="D52" s="28"/>
      <c r="E52" s="28"/>
      <c r="F52" s="28" t="s">
        <v>197</v>
      </c>
      <c r="G52" s="28" t="s">
        <v>197</v>
      </c>
      <c r="H52" s="28"/>
      <c r="I52" s="28">
        <f>'[1]паспорт'!G109</f>
        <v>1</v>
      </c>
      <c r="J52" s="28">
        <v>1</v>
      </c>
      <c r="K52" s="28"/>
      <c r="L52" s="28">
        <v>1</v>
      </c>
      <c r="M52" s="28">
        <v>1</v>
      </c>
    </row>
    <row r="53" spans="1:13" ht="30.75" customHeight="1" hidden="1">
      <c r="A53" s="28" t="s">
        <v>204</v>
      </c>
      <c r="B53" s="36" t="str">
        <f>'[1]паспорт'!B110</f>
        <v>Кількість установ в яких буде проведено оновлення матеріально-технічної бази (придбання автомобіля)</v>
      </c>
      <c r="C53" s="28"/>
      <c r="D53" s="28"/>
      <c r="E53" s="28"/>
      <c r="F53" s="28" t="s">
        <v>197</v>
      </c>
      <c r="G53" s="28" t="s">
        <v>197</v>
      </c>
      <c r="H53" s="28"/>
      <c r="I53" s="28">
        <v>1</v>
      </c>
      <c r="J53" s="28">
        <v>1</v>
      </c>
      <c r="K53" s="28"/>
      <c r="L53" s="28">
        <v>1</v>
      </c>
      <c r="M53" s="28">
        <v>1</v>
      </c>
    </row>
    <row r="54" spans="1:13" ht="49.5" customHeight="1" hidden="1">
      <c r="A54" s="28"/>
      <c r="B54" s="85" t="s">
        <v>205</v>
      </c>
      <c r="C54" s="85"/>
      <c r="D54" s="85"/>
      <c r="E54" s="85"/>
      <c r="F54" s="85"/>
      <c r="G54" s="85"/>
      <c r="H54" s="85"/>
      <c r="I54" s="85"/>
      <c r="J54" s="85"/>
      <c r="K54" s="85"/>
      <c r="L54" s="85"/>
      <c r="M54" s="85"/>
    </row>
    <row r="55" spans="1:13" ht="23.25" customHeight="1" hidden="1">
      <c r="A55" s="28"/>
      <c r="B55" s="86" t="str">
        <f>'[1]паспорт'!B119</f>
        <v>ефективності</v>
      </c>
      <c r="C55" s="86"/>
      <c r="D55" s="86"/>
      <c r="E55" s="86"/>
      <c r="F55" s="86"/>
      <c r="G55" s="86"/>
      <c r="H55" s="86"/>
      <c r="I55" s="86"/>
      <c r="J55" s="86"/>
      <c r="K55" s="86"/>
      <c r="L55" s="86"/>
      <c r="M55" s="86"/>
    </row>
    <row r="56" spans="1:13" ht="21.75" customHeight="1" hidden="1">
      <c r="A56" s="28" t="s">
        <v>206</v>
      </c>
      <c r="B56" s="36" t="str">
        <f>'[1]паспорт'!B120</f>
        <v>Середні видатки на придбання одного автомобіля</v>
      </c>
      <c r="C56" s="28"/>
      <c r="D56" s="28"/>
      <c r="E56" s="28"/>
      <c r="F56" s="28" t="s">
        <v>197</v>
      </c>
      <c r="G56" s="28" t="s">
        <v>197</v>
      </c>
      <c r="H56" s="28"/>
      <c r="I56" s="33">
        <f>'[1]паспорт'!G120</f>
        <v>1500000</v>
      </c>
      <c r="J56" s="33">
        <f>'[1]паспорт'!H120</f>
        <v>1500000</v>
      </c>
      <c r="K56" s="28"/>
      <c r="L56" s="33">
        <f>J56</f>
        <v>1500000</v>
      </c>
      <c r="M56" s="33">
        <f>L56</f>
        <v>1500000</v>
      </c>
    </row>
    <row r="57" spans="1:13" ht="30.75" customHeight="1" hidden="1">
      <c r="A57" s="28" t="s">
        <v>207</v>
      </c>
      <c r="B57" s="36" t="str">
        <f>'[1]паспорт'!B121</f>
        <v>Супутні видатки повязанні з оформленням майнових прав на автомобіль</v>
      </c>
      <c r="C57" s="28"/>
      <c r="D57" s="28"/>
      <c r="E57" s="28"/>
      <c r="F57" s="28" t="s">
        <v>197</v>
      </c>
      <c r="G57" s="28" t="s">
        <v>197</v>
      </c>
      <c r="H57" s="28"/>
      <c r="I57" s="33">
        <f>'[1]паспорт'!G121</f>
        <v>0</v>
      </c>
      <c r="J57" s="33">
        <f>'[1]паспорт'!H121</f>
        <v>0</v>
      </c>
      <c r="K57" s="28"/>
      <c r="L57" s="33">
        <f>J57</f>
        <v>0</v>
      </c>
      <c r="M57" s="33">
        <f>L57</f>
        <v>0</v>
      </c>
    </row>
    <row r="58" spans="1:13" ht="22.5" customHeight="1" hidden="1">
      <c r="A58" s="28"/>
      <c r="B58" s="85" t="s">
        <v>208</v>
      </c>
      <c r="C58" s="85"/>
      <c r="D58" s="85"/>
      <c r="E58" s="85"/>
      <c r="F58" s="85"/>
      <c r="G58" s="85"/>
      <c r="H58" s="85"/>
      <c r="I58" s="85"/>
      <c r="J58" s="85"/>
      <c r="K58" s="85"/>
      <c r="L58" s="85"/>
      <c r="M58" s="85"/>
    </row>
    <row r="59" spans="1:13" ht="24.75" customHeight="1">
      <c r="A59" s="28"/>
      <c r="B59" s="90" t="s">
        <v>209</v>
      </c>
      <c r="C59" s="91"/>
      <c r="D59" s="91"/>
      <c r="E59" s="91"/>
      <c r="F59" s="91"/>
      <c r="G59" s="91"/>
      <c r="H59" s="91"/>
      <c r="I59" s="91"/>
      <c r="J59" s="91"/>
      <c r="K59" s="91"/>
      <c r="L59" s="91"/>
      <c r="M59" s="92"/>
    </row>
    <row r="60" spans="1:13" ht="21.75" customHeight="1">
      <c r="A60" s="28">
        <v>1</v>
      </c>
      <c r="B60" s="37" t="str">
        <f>'[1]паспорт'!B88</f>
        <v>затрат</v>
      </c>
      <c r="C60" s="38"/>
      <c r="D60" s="38"/>
      <c r="E60" s="38"/>
      <c r="F60" s="38"/>
      <c r="G60" s="38"/>
      <c r="H60" s="38"/>
      <c r="I60" s="38"/>
      <c r="J60" s="38"/>
      <c r="K60" s="38"/>
      <c r="L60" s="38"/>
      <c r="M60" s="39"/>
    </row>
    <row r="61" spans="1:13" ht="72" customHeight="1" hidden="1">
      <c r="A61" s="28"/>
      <c r="B61" s="93" t="s">
        <v>210</v>
      </c>
      <c r="C61" s="93"/>
      <c r="D61" s="40"/>
      <c r="E61" s="33">
        <v>5</v>
      </c>
      <c r="F61" s="33"/>
      <c r="G61" s="33"/>
      <c r="H61" s="41">
        <v>5</v>
      </c>
      <c r="I61" s="41"/>
      <c r="J61" s="33">
        <f>H61</f>
        <v>5</v>
      </c>
      <c r="K61" s="33">
        <f>H61-E61</f>
        <v>0</v>
      </c>
      <c r="L61" s="42"/>
      <c r="M61" s="42">
        <f>K61</f>
        <v>0</v>
      </c>
    </row>
    <row r="62" spans="1:13" ht="37.5" customHeight="1" hidden="1">
      <c r="A62" s="28"/>
      <c r="B62" s="93" t="s">
        <v>211</v>
      </c>
      <c r="C62" s="93"/>
      <c r="D62" s="40"/>
      <c r="E62" s="28">
        <v>1</v>
      </c>
      <c r="F62" s="33"/>
      <c r="G62" s="42"/>
      <c r="H62" s="41">
        <v>1</v>
      </c>
      <c r="I62" s="41"/>
      <c r="J62" s="42">
        <f>H62</f>
        <v>1</v>
      </c>
      <c r="K62" s="28">
        <v>0</v>
      </c>
      <c r="L62" s="42"/>
      <c r="M62" s="42">
        <v>0</v>
      </c>
    </row>
    <row r="63" spans="1:13" ht="33.75" customHeight="1" hidden="1">
      <c r="A63" s="28"/>
      <c r="B63" s="93" t="s">
        <v>212</v>
      </c>
      <c r="C63" s="93"/>
      <c r="D63" s="40"/>
      <c r="E63" s="28">
        <v>156</v>
      </c>
      <c r="F63" s="33"/>
      <c r="G63" s="43"/>
      <c r="H63" s="41">
        <v>156</v>
      </c>
      <c r="I63" s="41"/>
      <c r="J63" s="43">
        <f aca="true" t="shared" si="0" ref="J63:J68">H63</f>
        <v>156</v>
      </c>
      <c r="K63" s="28">
        <v>0</v>
      </c>
      <c r="L63" s="42"/>
      <c r="M63" s="42">
        <v>0</v>
      </c>
    </row>
    <row r="64" spans="1:13" ht="26.25" customHeight="1">
      <c r="A64" s="28"/>
      <c r="B64" s="93" t="s">
        <v>60</v>
      </c>
      <c r="C64" s="93"/>
      <c r="D64" s="40"/>
      <c r="E64" s="33">
        <v>4710282</v>
      </c>
      <c r="F64" s="42">
        <v>44673</v>
      </c>
      <c r="G64" s="43">
        <f>F64+E64</f>
        <v>4754955</v>
      </c>
      <c r="H64" s="44">
        <f>'Паспорт бюджетної програми 0813'!H32:J32</f>
        <v>4738637</v>
      </c>
      <c r="I64" s="41">
        <f>'Паспорт бюджетної програми 0813'!K32</f>
        <v>63595</v>
      </c>
      <c r="J64" s="43">
        <f>I64+H64</f>
        <v>4802232</v>
      </c>
      <c r="K64" s="33">
        <f>H64-E64</f>
        <v>28355</v>
      </c>
      <c r="L64" s="34">
        <f>I64-F64</f>
        <v>18922</v>
      </c>
      <c r="M64" s="42">
        <f>K64+L64</f>
        <v>47277</v>
      </c>
    </row>
    <row r="65" spans="1:13" ht="31.5" customHeight="1" hidden="1">
      <c r="A65" s="28"/>
      <c r="B65" s="93" t="s">
        <v>213</v>
      </c>
      <c r="C65" s="93"/>
      <c r="D65" s="40"/>
      <c r="E65" s="28">
        <v>93.5</v>
      </c>
      <c r="F65" s="42"/>
      <c r="G65" s="43"/>
      <c r="H65" s="41">
        <v>93.5</v>
      </c>
      <c r="I65" s="41"/>
      <c r="J65" s="43">
        <f t="shared" si="0"/>
        <v>93.5</v>
      </c>
      <c r="K65" s="28">
        <v>0</v>
      </c>
      <c r="L65" s="34"/>
      <c r="M65" s="42">
        <v>0</v>
      </c>
    </row>
    <row r="66" spans="1:13" ht="33" customHeight="1" hidden="1">
      <c r="A66" s="28"/>
      <c r="B66" s="93" t="s">
        <v>214</v>
      </c>
      <c r="C66" s="93"/>
      <c r="D66" s="40"/>
      <c r="E66" s="28">
        <v>3</v>
      </c>
      <c r="F66" s="42"/>
      <c r="G66" s="43"/>
      <c r="H66" s="41">
        <v>3</v>
      </c>
      <c r="I66" s="41"/>
      <c r="J66" s="43">
        <f t="shared" si="0"/>
        <v>3</v>
      </c>
      <c r="K66" s="28">
        <v>0</v>
      </c>
      <c r="L66" s="34"/>
      <c r="M66" s="42">
        <v>0</v>
      </c>
    </row>
    <row r="67" spans="1:13" ht="36" customHeight="1" hidden="1">
      <c r="A67" s="28"/>
      <c r="B67" s="93" t="s">
        <v>215</v>
      </c>
      <c r="C67" s="93"/>
      <c r="D67" s="40"/>
      <c r="E67" s="28">
        <v>2</v>
      </c>
      <c r="F67" s="28"/>
      <c r="G67" s="43"/>
      <c r="H67" s="41">
        <v>2</v>
      </c>
      <c r="I67" s="41"/>
      <c r="J67" s="43">
        <f t="shared" si="0"/>
        <v>2</v>
      </c>
      <c r="K67" s="28">
        <v>0</v>
      </c>
      <c r="L67" s="33"/>
      <c r="M67" s="42">
        <v>0</v>
      </c>
    </row>
    <row r="68" spans="1:13" ht="36" customHeight="1" hidden="1">
      <c r="A68" s="28"/>
      <c r="B68" s="93" t="s">
        <v>216</v>
      </c>
      <c r="C68" s="93"/>
      <c r="D68" s="40"/>
      <c r="E68" s="28">
        <v>34.5</v>
      </c>
      <c r="F68" s="28"/>
      <c r="G68" s="43"/>
      <c r="H68" s="41">
        <v>34.5</v>
      </c>
      <c r="I68" s="41"/>
      <c r="J68" s="43">
        <f t="shared" si="0"/>
        <v>34.5</v>
      </c>
      <c r="K68" s="28">
        <v>0</v>
      </c>
      <c r="L68" s="33"/>
      <c r="M68" s="42">
        <v>0</v>
      </c>
    </row>
    <row r="69" spans="1:13" ht="39.75" customHeight="1" hidden="1">
      <c r="A69" s="28"/>
      <c r="B69" s="93" t="s">
        <v>217</v>
      </c>
      <c r="C69" s="93"/>
      <c r="D69" s="40"/>
      <c r="E69" s="28">
        <v>23</v>
      </c>
      <c r="F69" s="28"/>
      <c r="G69" s="28"/>
      <c r="H69" s="41">
        <v>23</v>
      </c>
      <c r="I69" s="41"/>
      <c r="J69" s="45">
        <f>H69</f>
        <v>23</v>
      </c>
      <c r="K69" s="28"/>
      <c r="L69" s="34"/>
      <c r="M69" s="34"/>
    </row>
    <row r="70" spans="1:13" ht="57.75" customHeight="1" hidden="1">
      <c r="A70" s="28"/>
      <c r="B70" s="93" t="s">
        <v>218</v>
      </c>
      <c r="C70" s="93"/>
      <c r="D70" s="40"/>
      <c r="E70" s="28"/>
      <c r="F70" s="44">
        <v>185000</v>
      </c>
      <c r="G70" s="33">
        <f>F70</f>
        <v>185000</v>
      </c>
      <c r="H70" s="33"/>
      <c r="I70" s="44">
        <v>185000</v>
      </c>
      <c r="J70" s="33">
        <f>I70</f>
        <v>185000</v>
      </c>
      <c r="K70" s="28"/>
      <c r="L70" s="34">
        <v>0</v>
      </c>
      <c r="M70" s="34">
        <v>0</v>
      </c>
    </row>
    <row r="71" spans="1:16" ht="57.75" customHeight="1" hidden="1">
      <c r="A71" s="28"/>
      <c r="B71" s="93" t="s">
        <v>219</v>
      </c>
      <c r="C71" s="93"/>
      <c r="D71" s="46"/>
      <c r="E71" s="28"/>
      <c r="F71" s="41">
        <v>9</v>
      </c>
      <c r="G71" s="45">
        <f>F71</f>
        <v>9</v>
      </c>
      <c r="H71" s="28"/>
      <c r="I71" s="41">
        <v>9</v>
      </c>
      <c r="J71" s="45">
        <f>I71</f>
        <v>9</v>
      </c>
      <c r="K71" s="28"/>
      <c r="L71" s="34">
        <v>0</v>
      </c>
      <c r="M71" s="34">
        <v>0</v>
      </c>
      <c r="P71" s="22">
        <v>0</v>
      </c>
    </row>
    <row r="72" spans="1:13" ht="57.75" customHeight="1" hidden="1">
      <c r="A72" s="28"/>
      <c r="B72" s="93" t="s">
        <v>220</v>
      </c>
      <c r="C72" s="93"/>
      <c r="D72" s="46"/>
      <c r="E72" s="28"/>
      <c r="F72" s="41">
        <v>9</v>
      </c>
      <c r="G72" s="45">
        <f>F72</f>
        <v>9</v>
      </c>
      <c r="H72" s="28"/>
      <c r="I72" s="41">
        <v>9</v>
      </c>
      <c r="J72" s="45">
        <f>I72</f>
        <v>9</v>
      </c>
      <c r="K72" s="28"/>
      <c r="L72" s="34">
        <v>0</v>
      </c>
      <c r="M72" s="34">
        <v>0</v>
      </c>
    </row>
    <row r="73" spans="1:13" ht="57.75" customHeight="1" hidden="1">
      <c r="A73" s="28"/>
      <c r="B73" s="40"/>
      <c r="C73" s="46"/>
      <c r="D73" s="46"/>
      <c r="E73" s="46"/>
      <c r="F73" s="46"/>
      <c r="G73" s="46"/>
      <c r="H73" s="46"/>
      <c r="I73" s="38"/>
      <c r="J73" s="38"/>
      <c r="K73" s="46"/>
      <c r="L73" s="47"/>
      <c r="M73" s="48"/>
    </row>
    <row r="74" spans="1:13" ht="21" customHeight="1">
      <c r="A74" s="28"/>
      <c r="B74" s="94" t="s">
        <v>251</v>
      </c>
      <c r="C74" s="95"/>
      <c r="D74" s="95"/>
      <c r="E74" s="95"/>
      <c r="F74" s="95"/>
      <c r="G74" s="95"/>
      <c r="H74" s="95"/>
      <c r="I74" s="95"/>
      <c r="J74" s="95"/>
      <c r="K74" s="95"/>
      <c r="L74" s="95"/>
      <c r="M74" s="96"/>
    </row>
    <row r="75" spans="1:13" ht="29.25" customHeight="1" hidden="1">
      <c r="A75" s="28">
        <v>2</v>
      </c>
      <c r="B75" s="40" t="s">
        <v>104</v>
      </c>
      <c r="C75" s="46"/>
      <c r="D75" s="46"/>
      <c r="E75" s="46"/>
      <c r="F75" s="46"/>
      <c r="G75" s="46"/>
      <c r="H75" s="46"/>
      <c r="I75" s="46"/>
      <c r="J75" s="46"/>
      <c r="K75" s="46"/>
      <c r="L75" s="46"/>
      <c r="M75" s="49"/>
    </row>
    <row r="76" spans="1:13" ht="54" customHeight="1" hidden="1">
      <c r="A76" s="28"/>
      <c r="B76" s="93" t="s">
        <v>221</v>
      </c>
      <c r="C76" s="93"/>
      <c r="D76" s="46"/>
      <c r="E76" s="50">
        <v>5588</v>
      </c>
      <c r="F76" s="50"/>
      <c r="G76" s="50">
        <f>E76</f>
        <v>5588</v>
      </c>
      <c r="H76" s="50">
        <v>5588</v>
      </c>
      <c r="I76" s="50"/>
      <c r="J76" s="50">
        <f>H76</f>
        <v>5588</v>
      </c>
      <c r="K76" s="28">
        <v>0</v>
      </c>
      <c r="L76" s="28"/>
      <c r="M76" s="28">
        <v>0</v>
      </c>
    </row>
    <row r="77" spans="1:13" ht="47.25" customHeight="1" hidden="1">
      <c r="A77" s="28"/>
      <c r="B77" s="93" t="s">
        <v>222</v>
      </c>
      <c r="C77" s="93"/>
      <c r="D77" s="46"/>
      <c r="E77" s="50">
        <v>5845</v>
      </c>
      <c r="F77" s="50"/>
      <c r="G77" s="50">
        <f>E77</f>
        <v>5845</v>
      </c>
      <c r="H77" s="50">
        <v>5845</v>
      </c>
      <c r="I77" s="50"/>
      <c r="J77" s="50">
        <f>H77</f>
        <v>5845</v>
      </c>
      <c r="K77" s="28">
        <v>0</v>
      </c>
      <c r="L77" s="28"/>
      <c r="M77" s="28">
        <v>0</v>
      </c>
    </row>
    <row r="78" spans="1:13" ht="42" customHeight="1" hidden="1">
      <c r="A78" s="28"/>
      <c r="B78" s="93" t="s">
        <v>223</v>
      </c>
      <c r="C78" s="93"/>
      <c r="D78" s="46"/>
      <c r="E78" s="50">
        <v>1065</v>
      </c>
      <c r="F78" s="50"/>
      <c r="G78" s="50">
        <f>E78</f>
        <v>1065</v>
      </c>
      <c r="H78" s="50">
        <v>1065</v>
      </c>
      <c r="I78" s="50"/>
      <c r="J78" s="50">
        <f>H78</f>
        <v>1065</v>
      </c>
      <c r="K78" s="28">
        <v>0</v>
      </c>
      <c r="L78" s="28"/>
      <c r="M78" s="28">
        <v>0</v>
      </c>
    </row>
    <row r="79" spans="1:13" ht="42.75" customHeight="1" hidden="1">
      <c r="A79" s="28"/>
      <c r="B79" s="93" t="s">
        <v>224</v>
      </c>
      <c r="C79" s="93"/>
      <c r="D79" s="46"/>
      <c r="E79" s="50">
        <v>4523</v>
      </c>
      <c r="F79" s="50"/>
      <c r="G79" s="50">
        <f>E79</f>
        <v>4523</v>
      </c>
      <c r="H79" s="50">
        <v>4523</v>
      </c>
      <c r="I79" s="50"/>
      <c r="J79" s="50">
        <f>H79</f>
        <v>4523</v>
      </c>
      <c r="K79" s="28">
        <v>0</v>
      </c>
      <c r="L79" s="28"/>
      <c r="M79" s="28">
        <v>0</v>
      </c>
    </row>
    <row r="80" spans="1:13" ht="33.75" customHeight="1" hidden="1">
      <c r="A80" s="28"/>
      <c r="B80" s="93" t="s">
        <v>225</v>
      </c>
      <c r="C80" s="93"/>
      <c r="D80" s="46"/>
      <c r="E80" s="50">
        <v>0</v>
      </c>
      <c r="F80" s="50">
        <v>9</v>
      </c>
      <c r="G80" s="50">
        <v>9</v>
      </c>
      <c r="H80" s="50">
        <v>0</v>
      </c>
      <c r="I80" s="50">
        <v>9</v>
      </c>
      <c r="J80" s="50">
        <v>9</v>
      </c>
      <c r="K80" s="28">
        <v>0</v>
      </c>
      <c r="L80" s="28"/>
      <c r="M80" s="28">
        <v>0</v>
      </c>
    </row>
    <row r="81" spans="1:13" ht="36.75" customHeight="1" hidden="1">
      <c r="A81" s="28"/>
      <c r="B81" s="93" t="s">
        <v>226</v>
      </c>
      <c r="C81" s="93"/>
      <c r="D81" s="46"/>
      <c r="E81" s="50">
        <v>0</v>
      </c>
      <c r="F81" s="50">
        <v>9</v>
      </c>
      <c r="G81" s="50">
        <v>9</v>
      </c>
      <c r="H81" s="50">
        <v>0</v>
      </c>
      <c r="I81" s="50">
        <v>9</v>
      </c>
      <c r="J81" s="50">
        <v>9</v>
      </c>
      <c r="K81" s="28">
        <v>0</v>
      </c>
      <c r="L81" s="28"/>
      <c r="M81" s="28">
        <v>0</v>
      </c>
    </row>
    <row r="82" spans="1:13" ht="22.5" customHeight="1">
      <c r="A82" s="28">
        <v>3</v>
      </c>
      <c r="B82" s="97" t="s">
        <v>125</v>
      </c>
      <c r="C82" s="98"/>
      <c r="D82" s="98"/>
      <c r="E82" s="98"/>
      <c r="F82" s="98"/>
      <c r="G82" s="98"/>
      <c r="H82" s="98"/>
      <c r="I82" s="98"/>
      <c r="J82" s="98"/>
      <c r="K82" s="98"/>
      <c r="L82" s="98"/>
      <c r="M82" s="99"/>
    </row>
    <row r="83" spans="1:13" ht="31.5" customHeight="1">
      <c r="A83" s="28"/>
      <c r="B83" s="93" t="s">
        <v>127</v>
      </c>
      <c r="C83" s="93"/>
      <c r="D83" s="46"/>
      <c r="E83" s="28">
        <v>20841.96</v>
      </c>
      <c r="F83" s="28">
        <v>197.67</v>
      </c>
      <c r="G83" s="28">
        <f>E83+F83</f>
        <v>21039.629999999997</v>
      </c>
      <c r="H83" s="41">
        <f>H64/226</f>
        <v>20967.4203539823</v>
      </c>
      <c r="I83" s="41">
        <f>I64/226</f>
        <v>281.3938053097345</v>
      </c>
      <c r="J83" s="51">
        <f>I83+H83</f>
        <v>21248.814159292033</v>
      </c>
      <c r="K83" s="51">
        <f>H83-E83</f>
        <v>125.46035398230015</v>
      </c>
      <c r="L83" s="51">
        <f>I83-F83</f>
        <v>83.7238053097345</v>
      </c>
      <c r="M83" s="52">
        <f>K83</f>
        <v>125.46035398230015</v>
      </c>
    </row>
    <row r="84" spans="1:13" ht="46.5" customHeight="1" hidden="1">
      <c r="A84" s="28"/>
      <c r="B84" s="93" t="s">
        <v>227</v>
      </c>
      <c r="C84" s="93"/>
      <c r="D84" s="46"/>
      <c r="E84" s="36"/>
      <c r="F84" s="36"/>
      <c r="G84" s="36"/>
      <c r="H84" s="41">
        <v>12</v>
      </c>
      <c r="I84" s="53"/>
      <c r="J84" s="28">
        <v>12</v>
      </c>
      <c r="K84" s="36"/>
      <c r="L84" s="36"/>
      <c r="M84" s="36"/>
    </row>
    <row r="85" spans="1:13" ht="24" customHeight="1" hidden="1">
      <c r="A85" s="28"/>
      <c r="B85" s="93" t="s">
        <v>228</v>
      </c>
      <c r="C85" s="93"/>
      <c r="D85" s="46"/>
      <c r="E85" s="36"/>
      <c r="F85" s="28">
        <f>I85</f>
        <v>20555.55</v>
      </c>
      <c r="G85" s="28">
        <f>J85</f>
        <v>20555.55</v>
      </c>
      <c r="H85" s="28"/>
      <c r="I85" s="28">
        <v>20555.55</v>
      </c>
      <c r="J85" s="28">
        <f>I85</f>
        <v>20555.55</v>
      </c>
      <c r="K85" s="36"/>
      <c r="L85" s="36">
        <v>0</v>
      </c>
      <c r="M85" s="36">
        <v>0</v>
      </c>
    </row>
    <row r="86" spans="1:13" ht="65.25" customHeight="1" hidden="1">
      <c r="A86" s="28">
        <v>4</v>
      </c>
      <c r="B86" s="100" t="s">
        <v>142</v>
      </c>
      <c r="C86" s="101"/>
      <c r="D86" s="101"/>
      <c r="E86" s="101"/>
      <c r="F86" s="101"/>
      <c r="G86" s="101"/>
      <c r="H86" s="101"/>
      <c r="I86" s="101"/>
      <c r="J86" s="101"/>
      <c r="K86" s="101"/>
      <c r="L86" s="101"/>
      <c r="M86" s="102"/>
    </row>
    <row r="87" spans="1:13" ht="65.25" customHeight="1" hidden="1">
      <c r="A87" s="28"/>
      <c r="B87" s="93" t="s">
        <v>229</v>
      </c>
      <c r="C87" s="93"/>
      <c r="D87" s="46"/>
      <c r="E87" s="28">
        <v>95.6</v>
      </c>
      <c r="F87" s="28"/>
      <c r="G87" s="28">
        <v>95.6</v>
      </c>
      <c r="H87" s="28">
        <v>95.6</v>
      </c>
      <c r="I87" s="28"/>
      <c r="J87" s="28">
        <v>95.6</v>
      </c>
      <c r="K87" s="28">
        <v>0</v>
      </c>
      <c r="L87" s="28"/>
      <c r="M87" s="28">
        <v>0</v>
      </c>
    </row>
    <row r="88" spans="1:13" ht="65.25" customHeight="1" hidden="1">
      <c r="A88" s="28"/>
      <c r="B88" s="93" t="s">
        <v>230</v>
      </c>
      <c r="C88" s="93"/>
      <c r="D88" s="46"/>
      <c r="E88" s="28"/>
      <c r="F88" s="28">
        <v>100</v>
      </c>
      <c r="G88" s="28">
        <v>100</v>
      </c>
      <c r="H88" s="28"/>
      <c r="I88" s="28">
        <v>100</v>
      </c>
      <c r="J88" s="28">
        <v>100</v>
      </c>
      <c r="K88" s="28"/>
      <c r="L88" s="28">
        <v>0</v>
      </c>
      <c r="M88" s="28">
        <v>0</v>
      </c>
    </row>
    <row r="89" spans="1:13" ht="27" customHeight="1" hidden="1">
      <c r="A89" s="28">
        <f>'[1]паспорт'!A119</f>
        <v>3</v>
      </c>
      <c r="B89" s="36" t="str">
        <f>'[1]паспорт'!B119</f>
        <v>ефективності</v>
      </c>
      <c r="C89" s="36"/>
      <c r="D89" s="36"/>
      <c r="E89" s="36"/>
      <c r="F89" s="36"/>
      <c r="G89" s="36"/>
      <c r="H89" s="36"/>
      <c r="I89" s="28"/>
      <c r="J89" s="28"/>
      <c r="K89" s="36"/>
      <c r="L89" s="34"/>
      <c r="M89" s="34"/>
    </row>
    <row r="90" spans="1:13" ht="40.5" customHeight="1" hidden="1">
      <c r="A90" s="28" t="str">
        <f>'[1]паспорт'!A120</f>
        <v>3.1.</v>
      </c>
      <c r="B90" s="36" t="str">
        <f>'[1]паспорт'!B83</f>
        <v>Чисельність обслуговуваних на 1 штатну одиницю соціального робітника</v>
      </c>
      <c r="C90" s="36"/>
      <c r="D90" s="36"/>
      <c r="E90" s="34">
        <f>'[1]паспорт'!F83</f>
        <v>12</v>
      </c>
      <c r="F90" s="34"/>
      <c r="G90" s="34">
        <v>12</v>
      </c>
      <c r="H90" s="34">
        <f>E90</f>
        <v>12</v>
      </c>
      <c r="I90" s="34"/>
      <c r="J90" s="34">
        <v>12</v>
      </c>
      <c r="K90" s="34">
        <v>0</v>
      </c>
      <c r="L90" s="34">
        <v>0</v>
      </c>
      <c r="M90" s="34">
        <f>L90</f>
        <v>0</v>
      </c>
    </row>
    <row r="91" spans="1:13" ht="57" customHeight="1" hidden="1">
      <c r="A91" s="54" t="str">
        <f>'[1]паспорт'!A121</f>
        <v>3.2.</v>
      </c>
      <c r="B91" s="55" t="str">
        <f>'[1]паспорт'!B84</f>
        <v>Середні витрати на соціальне обслуговування (надання соціальних послуг) 1 особи територіальними центрами </v>
      </c>
      <c r="C91" s="55"/>
      <c r="D91" s="55"/>
      <c r="E91" s="54">
        <v>2996.08</v>
      </c>
      <c r="F91" s="56"/>
      <c r="G91" s="56">
        <f>E91</f>
        <v>2996.08</v>
      </c>
      <c r="H91" s="56">
        <f>'[1]паспорт'!F84</f>
        <v>129.67680744452397</v>
      </c>
      <c r="I91" s="54"/>
      <c r="J91" s="56">
        <f>H91</f>
        <v>129.67680744452397</v>
      </c>
      <c r="K91" s="56">
        <f>H91-E91</f>
        <v>-2866.403192555476</v>
      </c>
      <c r="L91" s="56">
        <v>0</v>
      </c>
      <c r="M91" s="56">
        <f>K91</f>
        <v>-2866.403192555476</v>
      </c>
    </row>
    <row r="92" spans="1:13" ht="29.25" customHeight="1">
      <c r="A92" s="103" t="s">
        <v>250</v>
      </c>
      <c r="B92" s="104"/>
      <c r="C92" s="104"/>
      <c r="D92" s="104"/>
      <c r="E92" s="104"/>
      <c r="F92" s="104"/>
      <c r="G92" s="104"/>
      <c r="H92" s="104"/>
      <c r="I92" s="104"/>
      <c r="J92" s="104"/>
      <c r="K92" s="104"/>
      <c r="L92" s="104"/>
      <c r="M92" s="105"/>
    </row>
    <row r="93" spans="1:13" ht="21.75" customHeight="1" hidden="1">
      <c r="A93" s="57"/>
      <c r="B93" s="103" t="s">
        <v>231</v>
      </c>
      <c r="C93" s="104"/>
      <c r="D93" s="104"/>
      <c r="E93" s="104"/>
      <c r="F93" s="104"/>
      <c r="G93" s="104"/>
      <c r="H93" s="104"/>
      <c r="I93" s="104"/>
      <c r="J93" s="104"/>
      <c r="K93" s="104"/>
      <c r="L93" s="104"/>
      <c r="M93" s="105"/>
    </row>
    <row r="94" spans="1:13" ht="25.5" customHeight="1" hidden="1">
      <c r="A94" s="58">
        <v>1</v>
      </c>
      <c r="B94" s="106" t="s">
        <v>59</v>
      </c>
      <c r="C94" s="106"/>
      <c r="D94" s="106"/>
      <c r="E94" s="106"/>
      <c r="F94" s="106"/>
      <c r="G94" s="106"/>
      <c r="H94" s="106"/>
      <c r="I94" s="106"/>
      <c r="J94" s="106"/>
      <c r="K94" s="106"/>
      <c r="L94" s="106"/>
      <c r="M94" s="106"/>
    </row>
    <row r="95" spans="1:13" ht="41.25" customHeight="1" hidden="1">
      <c r="A95" s="57"/>
      <c r="B95" s="57" t="s">
        <v>74</v>
      </c>
      <c r="C95" s="57"/>
      <c r="D95" s="57"/>
      <c r="E95" s="57"/>
      <c r="F95" s="57">
        <v>302500</v>
      </c>
      <c r="G95" s="57">
        <v>302500</v>
      </c>
      <c r="H95" s="57"/>
      <c r="I95" s="57">
        <v>470500</v>
      </c>
      <c r="J95" s="57">
        <v>470500</v>
      </c>
      <c r="K95" s="57"/>
      <c r="L95" s="57">
        <f>I95-F95</f>
        <v>168000</v>
      </c>
      <c r="M95" s="57">
        <f>L95</f>
        <v>168000</v>
      </c>
    </row>
    <row r="96" spans="1:13" ht="24.75" customHeight="1" hidden="1">
      <c r="A96" s="57"/>
      <c r="B96" s="107" t="s">
        <v>76</v>
      </c>
      <c r="C96" s="107"/>
      <c r="D96" s="57"/>
      <c r="E96" s="57"/>
      <c r="F96" s="59">
        <v>150000</v>
      </c>
      <c r="G96" s="59">
        <v>150000</v>
      </c>
      <c r="H96" s="57"/>
      <c r="I96" s="60">
        <v>150000</v>
      </c>
      <c r="J96" s="60">
        <v>150000</v>
      </c>
      <c r="K96" s="57"/>
      <c r="L96" s="57">
        <f>I96-F96</f>
        <v>0</v>
      </c>
      <c r="M96" s="57">
        <f>L96</f>
        <v>0</v>
      </c>
    </row>
    <row r="97" spans="1:13" ht="21.75" customHeight="1" hidden="1">
      <c r="A97" s="57"/>
      <c r="B97" s="107" t="s">
        <v>77</v>
      </c>
      <c r="C97" s="107"/>
      <c r="D97" s="57"/>
      <c r="E97" s="57"/>
      <c r="F97" s="59">
        <v>16000</v>
      </c>
      <c r="G97" s="59">
        <v>16000</v>
      </c>
      <c r="H97" s="57"/>
      <c r="I97" s="60">
        <v>16000</v>
      </c>
      <c r="J97" s="60">
        <v>16000</v>
      </c>
      <c r="K97" s="57"/>
      <c r="L97" s="57">
        <f aca="true" t="shared" si="1" ref="L97:L123">I97-F97</f>
        <v>0</v>
      </c>
      <c r="M97" s="57">
        <f aca="true" t="shared" si="2" ref="M97:M123">L97</f>
        <v>0</v>
      </c>
    </row>
    <row r="98" spans="1:13" ht="18" customHeight="1" hidden="1">
      <c r="A98" s="57"/>
      <c r="B98" s="107" t="s">
        <v>232</v>
      </c>
      <c r="C98" s="107"/>
      <c r="D98" s="57"/>
      <c r="E98" s="57"/>
      <c r="F98" s="59">
        <v>10</v>
      </c>
      <c r="G98" s="59">
        <v>10</v>
      </c>
      <c r="H98" s="57"/>
      <c r="I98" s="60">
        <v>10</v>
      </c>
      <c r="J98" s="60">
        <v>10</v>
      </c>
      <c r="K98" s="57"/>
      <c r="L98" s="57">
        <f t="shared" si="1"/>
        <v>0</v>
      </c>
      <c r="M98" s="57">
        <f t="shared" si="2"/>
        <v>0</v>
      </c>
    </row>
    <row r="99" spans="1:13" ht="19.5" customHeight="1" hidden="1">
      <c r="A99" s="57"/>
      <c r="B99" s="107" t="s">
        <v>79</v>
      </c>
      <c r="C99" s="107"/>
      <c r="D99" s="57"/>
      <c r="E99" s="57"/>
      <c r="F99" s="59">
        <v>14800</v>
      </c>
      <c r="G99" s="59">
        <v>14800</v>
      </c>
      <c r="H99" s="57"/>
      <c r="I99" s="60">
        <v>71800</v>
      </c>
      <c r="J99" s="60">
        <v>71800</v>
      </c>
      <c r="K99" s="57"/>
      <c r="L99" s="57">
        <f t="shared" si="1"/>
        <v>57000</v>
      </c>
      <c r="M99" s="57">
        <f t="shared" si="2"/>
        <v>57000</v>
      </c>
    </row>
    <row r="100" spans="1:13" ht="18" customHeight="1" hidden="1">
      <c r="A100" s="57"/>
      <c r="B100" s="107" t="s">
        <v>80</v>
      </c>
      <c r="C100" s="107"/>
      <c r="D100" s="57"/>
      <c r="E100" s="57"/>
      <c r="F100" s="59">
        <v>32000</v>
      </c>
      <c r="G100" s="59">
        <v>32000</v>
      </c>
      <c r="H100" s="57"/>
      <c r="I100" s="60">
        <v>42000</v>
      </c>
      <c r="J100" s="60">
        <v>42000</v>
      </c>
      <c r="K100" s="57"/>
      <c r="L100" s="57">
        <f t="shared" si="1"/>
        <v>10000</v>
      </c>
      <c r="M100" s="57">
        <f t="shared" si="2"/>
        <v>10000</v>
      </c>
    </row>
    <row r="101" spans="1:13" ht="19.5" customHeight="1" hidden="1">
      <c r="A101" s="57"/>
      <c r="B101" s="107" t="s">
        <v>81</v>
      </c>
      <c r="C101" s="107"/>
      <c r="D101" s="57"/>
      <c r="E101" s="57"/>
      <c r="F101" s="59">
        <v>13000</v>
      </c>
      <c r="G101" s="59">
        <v>13000</v>
      </c>
      <c r="H101" s="57"/>
      <c r="I101" s="60">
        <v>13000</v>
      </c>
      <c r="J101" s="60">
        <v>13000</v>
      </c>
      <c r="K101" s="57"/>
      <c r="L101" s="57">
        <f t="shared" si="1"/>
        <v>0</v>
      </c>
      <c r="M101" s="57">
        <f t="shared" si="2"/>
        <v>0</v>
      </c>
    </row>
    <row r="102" spans="1:13" ht="23.25" customHeight="1" hidden="1">
      <c r="A102" s="57"/>
      <c r="B102" s="107" t="s">
        <v>82</v>
      </c>
      <c r="C102" s="107"/>
      <c r="D102" s="57"/>
      <c r="E102" s="57"/>
      <c r="F102" s="59">
        <v>20200</v>
      </c>
      <c r="G102" s="59">
        <v>20200</v>
      </c>
      <c r="H102" s="57"/>
      <c r="I102" s="60">
        <v>20200</v>
      </c>
      <c r="J102" s="60">
        <v>20200</v>
      </c>
      <c r="K102" s="57"/>
      <c r="L102" s="57">
        <f t="shared" si="1"/>
        <v>0</v>
      </c>
      <c r="M102" s="57">
        <f t="shared" si="2"/>
        <v>0</v>
      </c>
    </row>
    <row r="103" spans="1:13" ht="24" customHeight="1" hidden="1">
      <c r="A103" s="57"/>
      <c r="B103" s="107" t="s">
        <v>83</v>
      </c>
      <c r="C103" s="107"/>
      <c r="D103" s="57"/>
      <c r="E103" s="57"/>
      <c r="F103" s="59">
        <v>18000</v>
      </c>
      <c r="G103" s="59">
        <v>18000</v>
      </c>
      <c r="H103" s="57"/>
      <c r="I103" s="60">
        <v>18000</v>
      </c>
      <c r="J103" s="60">
        <v>18000</v>
      </c>
      <c r="K103" s="57"/>
      <c r="L103" s="57">
        <f t="shared" si="1"/>
        <v>0</v>
      </c>
      <c r="M103" s="57">
        <f t="shared" si="2"/>
        <v>0</v>
      </c>
    </row>
    <row r="104" spans="1:13" ht="19.5" customHeight="1" hidden="1">
      <c r="A104" s="57"/>
      <c r="B104" s="107" t="s">
        <v>84</v>
      </c>
      <c r="C104" s="107"/>
      <c r="D104" s="57"/>
      <c r="E104" s="57"/>
      <c r="F104" s="59">
        <v>15000</v>
      </c>
      <c r="G104" s="59">
        <v>15000</v>
      </c>
      <c r="H104" s="57"/>
      <c r="I104" s="60">
        <v>15000</v>
      </c>
      <c r="J104" s="60">
        <v>15000</v>
      </c>
      <c r="K104" s="57"/>
      <c r="L104" s="57">
        <f t="shared" si="1"/>
        <v>0</v>
      </c>
      <c r="M104" s="57">
        <f t="shared" si="2"/>
        <v>0</v>
      </c>
    </row>
    <row r="105" spans="1:13" ht="20.25" customHeight="1" hidden="1">
      <c r="A105" s="57"/>
      <c r="B105" s="107" t="s">
        <v>85</v>
      </c>
      <c r="C105" s="107"/>
      <c r="D105" s="57"/>
      <c r="E105" s="57"/>
      <c r="F105" s="59">
        <v>15000</v>
      </c>
      <c r="G105" s="59">
        <v>15000</v>
      </c>
      <c r="H105" s="57"/>
      <c r="I105" s="60">
        <v>33000</v>
      </c>
      <c r="J105" s="60">
        <v>33000</v>
      </c>
      <c r="K105" s="57"/>
      <c r="L105" s="57">
        <f t="shared" si="1"/>
        <v>18000</v>
      </c>
      <c r="M105" s="57">
        <f t="shared" si="2"/>
        <v>18000</v>
      </c>
    </row>
    <row r="106" spans="1:13" ht="22.5" customHeight="1" hidden="1">
      <c r="A106" s="57"/>
      <c r="B106" s="107" t="s">
        <v>86</v>
      </c>
      <c r="C106" s="107"/>
      <c r="D106" s="57"/>
      <c r="E106" s="57"/>
      <c r="F106" s="59">
        <v>8500</v>
      </c>
      <c r="G106" s="59">
        <v>8500</v>
      </c>
      <c r="H106" s="57"/>
      <c r="I106" s="60">
        <v>8500</v>
      </c>
      <c r="J106" s="60">
        <v>8500</v>
      </c>
      <c r="K106" s="57"/>
      <c r="L106" s="57">
        <f t="shared" si="1"/>
        <v>0</v>
      </c>
      <c r="M106" s="57">
        <f t="shared" si="2"/>
        <v>0</v>
      </c>
    </row>
    <row r="107" spans="1:13" ht="21" customHeight="1" hidden="1">
      <c r="A107" s="57"/>
      <c r="B107" s="107" t="s">
        <v>87</v>
      </c>
      <c r="C107" s="107"/>
      <c r="D107" s="57"/>
      <c r="E107" s="57"/>
      <c r="F107" s="59">
        <v>2</v>
      </c>
      <c r="G107" s="59">
        <v>2</v>
      </c>
      <c r="H107" s="57"/>
      <c r="I107" s="60">
        <v>8</v>
      </c>
      <c r="J107" s="60">
        <v>8</v>
      </c>
      <c r="K107" s="57"/>
      <c r="L107" s="57">
        <f t="shared" si="1"/>
        <v>6</v>
      </c>
      <c r="M107" s="57">
        <f t="shared" si="2"/>
        <v>6</v>
      </c>
    </row>
    <row r="108" spans="1:13" ht="26.25" customHeight="1" hidden="1">
      <c r="A108" s="57"/>
      <c r="B108" s="107" t="s">
        <v>88</v>
      </c>
      <c r="C108" s="107"/>
      <c r="D108" s="57"/>
      <c r="E108" s="57"/>
      <c r="F108" s="59">
        <v>4</v>
      </c>
      <c r="G108" s="59">
        <v>4</v>
      </c>
      <c r="H108" s="57"/>
      <c r="I108" s="60">
        <v>5</v>
      </c>
      <c r="J108" s="60">
        <v>5</v>
      </c>
      <c r="K108" s="57"/>
      <c r="L108" s="57">
        <f t="shared" si="1"/>
        <v>1</v>
      </c>
      <c r="M108" s="57">
        <f t="shared" si="2"/>
        <v>1</v>
      </c>
    </row>
    <row r="109" spans="1:13" ht="17.25" customHeight="1" hidden="1">
      <c r="A109" s="57"/>
      <c r="B109" s="107" t="s">
        <v>89</v>
      </c>
      <c r="C109" s="107"/>
      <c r="D109" s="57"/>
      <c r="E109" s="57"/>
      <c r="F109" s="59">
        <v>2</v>
      </c>
      <c r="G109" s="59">
        <v>2</v>
      </c>
      <c r="H109" s="57"/>
      <c r="I109" s="60">
        <v>2</v>
      </c>
      <c r="J109" s="60">
        <v>2</v>
      </c>
      <c r="K109" s="57"/>
      <c r="L109" s="57">
        <f t="shared" si="1"/>
        <v>0</v>
      </c>
      <c r="M109" s="57">
        <f t="shared" si="2"/>
        <v>0</v>
      </c>
    </row>
    <row r="110" spans="1:13" ht="21" customHeight="1" hidden="1">
      <c r="A110" s="57"/>
      <c r="B110" s="107" t="s">
        <v>233</v>
      </c>
      <c r="C110" s="107"/>
      <c r="D110" s="57"/>
      <c r="E110" s="57"/>
      <c r="F110" s="59">
        <v>1</v>
      </c>
      <c r="G110" s="59">
        <v>1</v>
      </c>
      <c r="H110" s="57"/>
      <c r="I110" s="60">
        <v>1</v>
      </c>
      <c r="J110" s="60">
        <v>1</v>
      </c>
      <c r="K110" s="57"/>
      <c r="L110" s="57">
        <f t="shared" si="1"/>
        <v>0</v>
      </c>
      <c r="M110" s="57">
        <f t="shared" si="2"/>
        <v>0</v>
      </c>
    </row>
    <row r="111" spans="1:13" ht="23.25" customHeight="1" hidden="1">
      <c r="A111" s="57"/>
      <c r="B111" s="107" t="s">
        <v>234</v>
      </c>
      <c r="C111" s="107"/>
      <c r="D111" s="57"/>
      <c r="E111" s="57"/>
      <c r="F111" s="59">
        <v>1</v>
      </c>
      <c r="G111" s="59">
        <v>1</v>
      </c>
      <c r="H111" s="57"/>
      <c r="I111" s="60">
        <v>1</v>
      </c>
      <c r="J111" s="60">
        <v>1</v>
      </c>
      <c r="K111" s="57"/>
      <c r="L111" s="57">
        <f t="shared" si="1"/>
        <v>0</v>
      </c>
      <c r="M111" s="57">
        <f t="shared" si="2"/>
        <v>0</v>
      </c>
    </row>
    <row r="112" spans="1:13" ht="18" customHeight="1" hidden="1">
      <c r="A112" s="57"/>
      <c r="B112" s="107" t="s">
        <v>92</v>
      </c>
      <c r="C112" s="107"/>
      <c r="D112" s="57"/>
      <c r="E112" s="57"/>
      <c r="F112" s="59">
        <v>1</v>
      </c>
      <c r="G112" s="59">
        <v>1</v>
      </c>
      <c r="H112" s="57"/>
      <c r="I112" s="60">
        <v>1</v>
      </c>
      <c r="J112" s="60">
        <v>1</v>
      </c>
      <c r="K112" s="57"/>
      <c r="L112" s="57">
        <f t="shared" si="1"/>
        <v>0</v>
      </c>
      <c r="M112" s="57">
        <f t="shared" si="2"/>
        <v>0</v>
      </c>
    </row>
    <row r="113" spans="1:13" ht="24" customHeight="1" hidden="1">
      <c r="A113" s="57"/>
      <c r="B113" s="107" t="s">
        <v>93</v>
      </c>
      <c r="C113" s="107"/>
      <c r="D113" s="57"/>
      <c r="E113" s="57"/>
      <c r="F113" s="59">
        <v>1</v>
      </c>
      <c r="G113" s="59">
        <v>1</v>
      </c>
      <c r="H113" s="57"/>
      <c r="I113" s="60">
        <v>1</v>
      </c>
      <c r="J113" s="60">
        <v>1</v>
      </c>
      <c r="K113" s="57"/>
      <c r="L113" s="57">
        <f t="shared" si="1"/>
        <v>0</v>
      </c>
      <c r="M113" s="57">
        <f t="shared" si="2"/>
        <v>0</v>
      </c>
    </row>
    <row r="114" spans="1:13" ht="26.25" customHeight="1" hidden="1">
      <c r="A114" s="57"/>
      <c r="B114" s="107" t="s">
        <v>94</v>
      </c>
      <c r="C114" s="107"/>
      <c r="D114" s="57"/>
      <c r="E114" s="57"/>
      <c r="F114" s="59">
        <v>1</v>
      </c>
      <c r="G114" s="59">
        <v>1</v>
      </c>
      <c r="H114" s="57"/>
      <c r="I114" s="60">
        <v>1</v>
      </c>
      <c r="J114" s="60">
        <v>1</v>
      </c>
      <c r="K114" s="57"/>
      <c r="L114" s="57">
        <f t="shared" si="1"/>
        <v>0</v>
      </c>
      <c r="M114" s="57">
        <f t="shared" si="2"/>
        <v>0</v>
      </c>
    </row>
    <row r="115" spans="1:13" ht="26.25" customHeight="1" hidden="1">
      <c r="A115" s="57"/>
      <c r="B115" s="107" t="s">
        <v>95</v>
      </c>
      <c r="C115" s="107"/>
      <c r="D115" s="57"/>
      <c r="E115" s="57"/>
      <c r="F115" s="59">
        <v>1</v>
      </c>
      <c r="G115" s="59">
        <v>1</v>
      </c>
      <c r="H115" s="57"/>
      <c r="I115" s="60">
        <v>1</v>
      </c>
      <c r="J115" s="60">
        <v>1</v>
      </c>
      <c r="K115" s="57"/>
      <c r="L115" s="57">
        <f t="shared" si="1"/>
        <v>0</v>
      </c>
      <c r="M115" s="57">
        <f t="shared" si="2"/>
        <v>0</v>
      </c>
    </row>
    <row r="116" spans="1:13" ht="18.75" customHeight="1" hidden="1">
      <c r="A116" s="57"/>
      <c r="B116" s="107" t="s">
        <v>96</v>
      </c>
      <c r="C116" s="107"/>
      <c r="D116" s="57"/>
      <c r="E116" s="57"/>
      <c r="F116" s="57"/>
      <c r="G116" s="57"/>
      <c r="H116" s="57"/>
      <c r="I116" s="60">
        <v>10000</v>
      </c>
      <c r="J116" s="60">
        <v>10000</v>
      </c>
      <c r="K116" s="57"/>
      <c r="L116" s="57">
        <f t="shared" si="1"/>
        <v>10000</v>
      </c>
      <c r="M116" s="57">
        <f t="shared" si="2"/>
        <v>10000</v>
      </c>
    </row>
    <row r="117" spans="1:13" ht="20.25" customHeight="1" hidden="1">
      <c r="A117" s="57"/>
      <c r="B117" s="107" t="s">
        <v>97</v>
      </c>
      <c r="C117" s="107"/>
      <c r="D117" s="57"/>
      <c r="E117" s="57"/>
      <c r="F117" s="57"/>
      <c r="G117" s="57"/>
      <c r="H117" s="57"/>
      <c r="I117" s="60">
        <v>1</v>
      </c>
      <c r="J117" s="60">
        <v>1</v>
      </c>
      <c r="K117" s="57"/>
      <c r="L117" s="57">
        <f t="shared" si="1"/>
        <v>1</v>
      </c>
      <c r="M117" s="57">
        <f t="shared" si="2"/>
        <v>1</v>
      </c>
    </row>
    <row r="118" spans="1:13" ht="13.5" customHeight="1" hidden="1">
      <c r="A118" s="57"/>
      <c r="B118" s="107" t="s">
        <v>98</v>
      </c>
      <c r="C118" s="107"/>
      <c r="D118" s="57"/>
      <c r="E118" s="57"/>
      <c r="F118" s="57"/>
      <c r="G118" s="57"/>
      <c r="H118" s="57"/>
      <c r="I118" s="60">
        <v>15000</v>
      </c>
      <c r="J118" s="60">
        <v>15000</v>
      </c>
      <c r="K118" s="57"/>
      <c r="L118" s="57">
        <f t="shared" si="1"/>
        <v>15000</v>
      </c>
      <c r="M118" s="57">
        <f t="shared" si="2"/>
        <v>15000</v>
      </c>
    </row>
    <row r="119" spans="1:13" ht="21.75" customHeight="1" hidden="1">
      <c r="A119" s="57"/>
      <c r="B119" s="107" t="s">
        <v>99</v>
      </c>
      <c r="C119" s="107"/>
      <c r="D119" s="57"/>
      <c r="E119" s="57"/>
      <c r="F119" s="57"/>
      <c r="G119" s="57"/>
      <c r="H119" s="57"/>
      <c r="I119" s="60">
        <v>1</v>
      </c>
      <c r="J119" s="60">
        <v>1</v>
      </c>
      <c r="K119" s="57"/>
      <c r="L119" s="57">
        <f t="shared" si="1"/>
        <v>1</v>
      </c>
      <c r="M119" s="57">
        <f t="shared" si="2"/>
        <v>1</v>
      </c>
    </row>
    <row r="120" spans="1:13" ht="17.25" customHeight="1" hidden="1">
      <c r="A120" s="57"/>
      <c r="B120" s="107" t="s">
        <v>100</v>
      </c>
      <c r="C120" s="107"/>
      <c r="D120" s="57"/>
      <c r="E120" s="57"/>
      <c r="F120" s="57"/>
      <c r="G120" s="57"/>
      <c r="H120" s="57"/>
      <c r="I120" s="60">
        <v>40000</v>
      </c>
      <c r="J120" s="60">
        <v>40000</v>
      </c>
      <c r="K120" s="57"/>
      <c r="L120" s="57">
        <f t="shared" si="1"/>
        <v>40000</v>
      </c>
      <c r="M120" s="57">
        <f t="shared" si="2"/>
        <v>40000</v>
      </c>
    </row>
    <row r="121" spans="1:13" ht="15.75" customHeight="1" hidden="1">
      <c r="A121" s="57"/>
      <c r="B121" s="107" t="s">
        <v>101</v>
      </c>
      <c r="C121" s="107"/>
      <c r="D121" s="57"/>
      <c r="E121" s="57"/>
      <c r="F121" s="57"/>
      <c r="G121" s="57"/>
      <c r="H121" s="57"/>
      <c r="I121" s="60">
        <v>3</v>
      </c>
      <c r="J121" s="60">
        <v>3</v>
      </c>
      <c r="K121" s="57"/>
      <c r="L121" s="57">
        <f t="shared" si="1"/>
        <v>3</v>
      </c>
      <c r="M121" s="57">
        <f t="shared" si="2"/>
        <v>3</v>
      </c>
    </row>
    <row r="122" spans="1:13" ht="18" customHeight="1" hidden="1">
      <c r="A122" s="57"/>
      <c r="B122" s="107" t="s">
        <v>102</v>
      </c>
      <c r="C122" s="107"/>
      <c r="D122" s="57"/>
      <c r="E122" s="57"/>
      <c r="F122" s="57"/>
      <c r="G122" s="57"/>
      <c r="H122" s="57"/>
      <c r="I122" s="60">
        <v>18000</v>
      </c>
      <c r="J122" s="60">
        <v>18000</v>
      </c>
      <c r="K122" s="57"/>
      <c r="L122" s="57">
        <f t="shared" si="1"/>
        <v>18000</v>
      </c>
      <c r="M122" s="57">
        <f t="shared" si="2"/>
        <v>18000</v>
      </c>
    </row>
    <row r="123" spans="1:17" ht="23.25" customHeight="1" hidden="1">
      <c r="A123" s="57"/>
      <c r="B123" s="107" t="s">
        <v>103</v>
      </c>
      <c r="C123" s="107"/>
      <c r="D123" s="57"/>
      <c r="E123" s="57"/>
      <c r="F123" s="57"/>
      <c r="G123" s="57"/>
      <c r="H123" s="57"/>
      <c r="I123" s="60">
        <v>2</v>
      </c>
      <c r="J123" s="60">
        <v>2</v>
      </c>
      <c r="K123" s="57"/>
      <c r="L123" s="57">
        <f t="shared" si="1"/>
        <v>2</v>
      </c>
      <c r="M123" s="57">
        <f t="shared" si="2"/>
        <v>2</v>
      </c>
      <c r="Q123" s="61">
        <f>L122+L120+L118+L116+L105+L100+L99</f>
        <v>168000</v>
      </c>
    </row>
    <row r="124" spans="1:13" ht="34.5" customHeight="1" hidden="1">
      <c r="A124" s="57"/>
      <c r="B124" s="103" t="s">
        <v>235</v>
      </c>
      <c r="C124" s="104"/>
      <c r="D124" s="104"/>
      <c r="E124" s="104"/>
      <c r="F124" s="104"/>
      <c r="G124" s="104"/>
      <c r="H124" s="104"/>
      <c r="I124" s="104"/>
      <c r="J124" s="104"/>
      <c r="K124" s="104"/>
      <c r="L124" s="104"/>
      <c r="M124" s="105"/>
    </row>
    <row r="125" spans="1:13" ht="28.5" customHeight="1" hidden="1">
      <c r="A125" s="58">
        <v>2</v>
      </c>
      <c r="B125" s="57" t="s">
        <v>236</v>
      </c>
      <c r="C125" s="57"/>
      <c r="D125" s="57"/>
      <c r="E125" s="57"/>
      <c r="F125" s="57"/>
      <c r="G125" s="57"/>
      <c r="H125" s="57"/>
      <c r="I125" s="57"/>
      <c r="J125" s="57"/>
      <c r="K125" s="57"/>
      <c r="L125" s="57"/>
      <c r="M125" s="57"/>
    </row>
    <row r="126" spans="1:13" ht="0.75" customHeight="1" hidden="1">
      <c r="A126" s="57"/>
      <c r="B126" s="107" t="s">
        <v>111</v>
      </c>
      <c r="C126" s="107"/>
      <c r="D126" s="57"/>
      <c r="E126" s="57"/>
      <c r="F126" s="59">
        <v>10</v>
      </c>
      <c r="G126" s="59">
        <v>10</v>
      </c>
      <c r="H126" s="57"/>
      <c r="I126" s="60">
        <v>10</v>
      </c>
      <c r="J126" s="60">
        <v>10</v>
      </c>
      <c r="K126" s="57"/>
      <c r="L126" s="57">
        <f>I126-F126</f>
        <v>0</v>
      </c>
      <c r="M126" s="57">
        <f>L126</f>
        <v>0</v>
      </c>
    </row>
    <row r="127" spans="1:13" ht="15" customHeight="1" hidden="1">
      <c r="A127" s="57"/>
      <c r="B127" s="107" t="s">
        <v>112</v>
      </c>
      <c r="C127" s="107"/>
      <c r="D127" s="57"/>
      <c r="E127" s="57"/>
      <c r="F127" s="59">
        <v>2</v>
      </c>
      <c r="G127" s="59">
        <v>2</v>
      </c>
      <c r="H127" s="57"/>
      <c r="I127" s="60">
        <v>2</v>
      </c>
      <c r="J127" s="60">
        <v>2</v>
      </c>
      <c r="K127" s="57"/>
      <c r="L127" s="57">
        <f aca="true" t="shared" si="3" ref="L127:L139">I127-F127</f>
        <v>0</v>
      </c>
      <c r="M127" s="57">
        <f aca="true" t="shared" si="4" ref="M127:M139">L127</f>
        <v>0</v>
      </c>
    </row>
    <row r="128" spans="1:13" ht="18.75" customHeight="1" hidden="1">
      <c r="A128" s="57"/>
      <c r="B128" s="107" t="s">
        <v>113</v>
      </c>
      <c r="C128" s="107"/>
      <c r="D128" s="57"/>
      <c r="E128" s="57"/>
      <c r="F128" s="59">
        <v>2</v>
      </c>
      <c r="G128" s="59">
        <v>2</v>
      </c>
      <c r="H128" s="57"/>
      <c r="I128" s="60">
        <v>2</v>
      </c>
      <c r="J128" s="60">
        <v>2</v>
      </c>
      <c r="K128" s="57"/>
      <c r="L128" s="57">
        <f t="shared" si="3"/>
        <v>0</v>
      </c>
      <c r="M128" s="57">
        <f t="shared" si="4"/>
        <v>0</v>
      </c>
    </row>
    <row r="129" spans="1:13" ht="20.25" customHeight="1" hidden="1">
      <c r="A129" s="57"/>
      <c r="B129" s="107" t="s">
        <v>114</v>
      </c>
      <c r="C129" s="107"/>
      <c r="D129" s="57"/>
      <c r="E129" s="57"/>
      <c r="F129" s="59">
        <v>4</v>
      </c>
      <c r="G129" s="59">
        <v>4</v>
      </c>
      <c r="H129" s="57"/>
      <c r="I129" s="60">
        <v>4</v>
      </c>
      <c r="J129" s="60">
        <v>4</v>
      </c>
      <c r="K129" s="57"/>
      <c r="L129" s="57">
        <f t="shared" si="3"/>
        <v>0</v>
      </c>
      <c r="M129" s="57">
        <f t="shared" si="4"/>
        <v>0</v>
      </c>
    </row>
    <row r="130" spans="1:13" ht="24.75" customHeight="1" hidden="1">
      <c r="A130" s="57"/>
      <c r="B130" s="107" t="s">
        <v>237</v>
      </c>
      <c r="C130" s="107"/>
      <c r="D130" s="57"/>
      <c r="E130" s="57"/>
      <c r="F130" s="59">
        <v>1</v>
      </c>
      <c r="G130" s="59">
        <v>1</v>
      </c>
      <c r="H130" s="57"/>
      <c r="I130" s="60">
        <v>1</v>
      </c>
      <c r="J130" s="60">
        <v>1</v>
      </c>
      <c r="K130" s="57"/>
      <c r="L130" s="57">
        <f t="shared" si="3"/>
        <v>0</v>
      </c>
      <c r="M130" s="57">
        <f t="shared" si="4"/>
        <v>0</v>
      </c>
    </row>
    <row r="131" spans="1:13" ht="18.75" customHeight="1" hidden="1">
      <c r="A131" s="57"/>
      <c r="B131" s="107" t="s">
        <v>116</v>
      </c>
      <c r="C131" s="107"/>
      <c r="D131" s="57"/>
      <c r="E131" s="57"/>
      <c r="F131" s="59">
        <v>1</v>
      </c>
      <c r="G131" s="59">
        <v>1</v>
      </c>
      <c r="H131" s="57"/>
      <c r="I131" s="60">
        <v>1</v>
      </c>
      <c r="J131" s="60">
        <v>1</v>
      </c>
      <c r="K131" s="57"/>
      <c r="L131" s="57">
        <f t="shared" si="3"/>
        <v>0</v>
      </c>
      <c r="M131" s="57">
        <f t="shared" si="4"/>
        <v>0</v>
      </c>
    </row>
    <row r="132" spans="1:13" ht="19.5" customHeight="1" hidden="1">
      <c r="A132" s="57"/>
      <c r="B132" s="107" t="s">
        <v>117</v>
      </c>
      <c r="C132" s="107"/>
      <c r="D132" s="57"/>
      <c r="E132" s="57"/>
      <c r="F132" s="59">
        <v>1</v>
      </c>
      <c r="G132" s="59">
        <v>1</v>
      </c>
      <c r="H132" s="57"/>
      <c r="I132" s="60">
        <v>1</v>
      </c>
      <c r="J132" s="60">
        <v>1</v>
      </c>
      <c r="K132" s="57"/>
      <c r="L132" s="57">
        <f t="shared" si="3"/>
        <v>0</v>
      </c>
      <c r="M132" s="57">
        <f t="shared" si="4"/>
        <v>0</v>
      </c>
    </row>
    <row r="133" spans="1:13" ht="19.5" customHeight="1" hidden="1">
      <c r="A133" s="57"/>
      <c r="B133" s="107" t="s">
        <v>118</v>
      </c>
      <c r="C133" s="107"/>
      <c r="D133" s="57"/>
      <c r="E133" s="57"/>
      <c r="F133" s="59">
        <v>1</v>
      </c>
      <c r="G133" s="59">
        <v>1</v>
      </c>
      <c r="H133" s="57"/>
      <c r="I133" s="60">
        <v>1</v>
      </c>
      <c r="J133" s="60">
        <v>1</v>
      </c>
      <c r="K133" s="57"/>
      <c r="L133" s="57">
        <f t="shared" si="3"/>
        <v>0</v>
      </c>
      <c r="M133" s="57">
        <f t="shared" si="4"/>
        <v>0</v>
      </c>
    </row>
    <row r="134" spans="1:13" ht="19.5" customHeight="1" hidden="1">
      <c r="A134" s="57"/>
      <c r="B134" s="107" t="s">
        <v>119</v>
      </c>
      <c r="C134" s="107"/>
      <c r="D134" s="57"/>
      <c r="E134" s="57"/>
      <c r="F134" s="59">
        <v>1</v>
      </c>
      <c r="G134" s="59">
        <v>1</v>
      </c>
      <c r="H134" s="57"/>
      <c r="I134" s="60">
        <v>1</v>
      </c>
      <c r="J134" s="60">
        <v>1</v>
      </c>
      <c r="K134" s="57"/>
      <c r="L134" s="57">
        <f t="shared" si="3"/>
        <v>0</v>
      </c>
      <c r="M134" s="57">
        <f t="shared" si="4"/>
        <v>0</v>
      </c>
    </row>
    <row r="135" spans="1:13" ht="21" customHeight="1" hidden="1">
      <c r="A135" s="57"/>
      <c r="B135" s="107" t="s">
        <v>120</v>
      </c>
      <c r="C135" s="107"/>
      <c r="D135" s="57"/>
      <c r="E135" s="57"/>
      <c r="F135" s="59">
        <v>1</v>
      </c>
      <c r="G135" s="59">
        <v>1</v>
      </c>
      <c r="H135" s="57"/>
      <c r="I135" s="60">
        <v>1</v>
      </c>
      <c r="J135" s="60">
        <v>1</v>
      </c>
      <c r="K135" s="57"/>
      <c r="L135" s="57">
        <f t="shared" si="3"/>
        <v>0</v>
      </c>
      <c r="M135" s="57">
        <f t="shared" si="4"/>
        <v>0</v>
      </c>
    </row>
    <row r="136" spans="1:13" ht="18" customHeight="1" hidden="1">
      <c r="A136" s="57"/>
      <c r="B136" s="107" t="s">
        <v>121</v>
      </c>
      <c r="C136" s="107"/>
      <c r="D136" s="57"/>
      <c r="E136" s="57"/>
      <c r="F136" s="57"/>
      <c r="G136" s="57"/>
      <c r="H136" s="57"/>
      <c r="I136" s="60">
        <v>1</v>
      </c>
      <c r="J136" s="60">
        <v>1</v>
      </c>
      <c r="K136" s="57"/>
      <c r="L136" s="57">
        <f t="shared" si="3"/>
        <v>1</v>
      </c>
      <c r="M136" s="57">
        <f t="shared" si="4"/>
        <v>1</v>
      </c>
    </row>
    <row r="137" spans="1:13" ht="18" customHeight="1" hidden="1">
      <c r="A137" s="57"/>
      <c r="B137" s="107" t="s">
        <v>122</v>
      </c>
      <c r="C137" s="107"/>
      <c r="D137" s="57"/>
      <c r="E137" s="57"/>
      <c r="F137" s="57"/>
      <c r="G137" s="57"/>
      <c r="H137" s="57"/>
      <c r="I137" s="60">
        <v>1</v>
      </c>
      <c r="J137" s="60">
        <v>1</v>
      </c>
      <c r="K137" s="57"/>
      <c r="L137" s="57">
        <f t="shared" si="3"/>
        <v>1</v>
      </c>
      <c r="M137" s="57">
        <f t="shared" si="4"/>
        <v>1</v>
      </c>
    </row>
    <row r="138" spans="1:13" ht="22.5" customHeight="1" hidden="1">
      <c r="A138" s="57"/>
      <c r="B138" s="107" t="s">
        <v>238</v>
      </c>
      <c r="C138" s="107"/>
      <c r="D138" s="57"/>
      <c r="E138" s="57"/>
      <c r="F138" s="57"/>
      <c r="G138" s="57"/>
      <c r="H138" s="57"/>
      <c r="I138" s="60">
        <v>3</v>
      </c>
      <c r="J138" s="60">
        <v>3</v>
      </c>
      <c r="K138" s="57"/>
      <c r="L138" s="57">
        <f t="shared" si="3"/>
        <v>3</v>
      </c>
      <c r="M138" s="57">
        <f t="shared" si="4"/>
        <v>3</v>
      </c>
    </row>
    <row r="139" spans="1:13" ht="15" customHeight="1" hidden="1">
      <c r="A139" s="57"/>
      <c r="B139" s="107" t="s">
        <v>239</v>
      </c>
      <c r="C139" s="107"/>
      <c r="D139" s="57"/>
      <c r="E139" s="57"/>
      <c r="F139" s="57"/>
      <c r="G139" s="57"/>
      <c r="H139" s="57"/>
      <c r="I139" s="60">
        <v>2</v>
      </c>
      <c r="J139" s="60">
        <v>2</v>
      </c>
      <c r="K139" s="57"/>
      <c r="L139" s="57">
        <f t="shared" si="3"/>
        <v>2</v>
      </c>
      <c r="M139" s="57">
        <f t="shared" si="4"/>
        <v>2</v>
      </c>
    </row>
    <row r="140" spans="1:13" ht="15" customHeight="1" hidden="1">
      <c r="A140" s="57"/>
      <c r="B140" s="108" t="s">
        <v>240</v>
      </c>
      <c r="C140" s="109"/>
      <c r="D140" s="109"/>
      <c r="E140" s="109"/>
      <c r="F140" s="109"/>
      <c r="G140" s="109"/>
      <c r="H140" s="109"/>
      <c r="I140" s="109"/>
      <c r="J140" s="109"/>
      <c r="K140" s="109"/>
      <c r="L140" s="109"/>
      <c r="M140" s="110"/>
    </row>
    <row r="141" spans="1:13" ht="17.25" customHeight="1" hidden="1">
      <c r="A141" s="58">
        <v>3</v>
      </c>
      <c r="B141" s="57" t="s">
        <v>241</v>
      </c>
      <c r="C141" s="57"/>
      <c r="D141" s="57"/>
      <c r="E141" s="57"/>
      <c r="F141" s="57"/>
      <c r="G141" s="57"/>
      <c r="H141" s="57"/>
      <c r="I141" s="57"/>
      <c r="J141" s="57"/>
      <c r="K141" s="57"/>
      <c r="L141" s="57"/>
      <c r="M141" s="57"/>
    </row>
    <row r="142" spans="1:13" ht="46.5" customHeight="1" hidden="1">
      <c r="A142" s="58"/>
      <c r="B142" s="111" t="s">
        <v>128</v>
      </c>
      <c r="C142" s="111"/>
      <c r="D142" s="57"/>
      <c r="E142" s="57"/>
      <c r="F142" s="62">
        <v>15000</v>
      </c>
      <c r="G142" s="62">
        <v>15000</v>
      </c>
      <c r="H142" s="57"/>
      <c r="I142" s="63">
        <v>15000</v>
      </c>
      <c r="J142" s="63">
        <v>15000</v>
      </c>
      <c r="K142" s="57"/>
      <c r="L142" s="57">
        <f>I142-F142</f>
        <v>0</v>
      </c>
      <c r="M142" s="57">
        <f>L142</f>
        <v>0</v>
      </c>
    </row>
    <row r="143" spans="1:13" ht="46.5" customHeight="1" hidden="1">
      <c r="A143" s="58"/>
      <c r="B143" s="111" t="s">
        <v>129</v>
      </c>
      <c r="C143" s="111"/>
      <c r="D143" s="57"/>
      <c r="E143" s="57"/>
      <c r="F143" s="62">
        <v>8000</v>
      </c>
      <c r="G143" s="62">
        <v>8000</v>
      </c>
      <c r="H143" s="57"/>
      <c r="I143" s="63">
        <v>8000</v>
      </c>
      <c r="J143" s="63">
        <v>8000</v>
      </c>
      <c r="K143" s="57"/>
      <c r="L143" s="57">
        <f aca="true" t="shared" si="5" ref="L143:L155">I143-F143</f>
        <v>0</v>
      </c>
      <c r="M143" s="57">
        <f aca="true" t="shared" si="6" ref="M143:M155">L143</f>
        <v>0</v>
      </c>
    </row>
    <row r="144" spans="1:13" ht="20.25" customHeight="1" hidden="1">
      <c r="A144" s="58"/>
      <c r="B144" s="107" t="s">
        <v>130</v>
      </c>
      <c r="C144" s="107"/>
      <c r="D144" s="57"/>
      <c r="E144" s="57"/>
      <c r="F144" s="59">
        <v>7400</v>
      </c>
      <c r="G144" s="59">
        <v>7400</v>
      </c>
      <c r="H144" s="57"/>
      <c r="I144" s="60">
        <v>8975</v>
      </c>
      <c r="J144" s="60">
        <v>8975</v>
      </c>
      <c r="K144" s="57"/>
      <c r="L144" s="57">
        <f t="shared" si="5"/>
        <v>1575</v>
      </c>
      <c r="M144" s="57">
        <f t="shared" si="6"/>
        <v>1575</v>
      </c>
    </row>
    <row r="145" spans="1:13" ht="46.5" customHeight="1" hidden="1">
      <c r="A145" s="58"/>
      <c r="B145" s="107" t="s">
        <v>131</v>
      </c>
      <c r="C145" s="107"/>
      <c r="D145" s="57"/>
      <c r="E145" s="57"/>
      <c r="F145" s="59">
        <v>8000</v>
      </c>
      <c r="G145" s="59">
        <v>8000</v>
      </c>
      <c r="H145" s="57"/>
      <c r="I145" s="60">
        <v>8000</v>
      </c>
      <c r="J145" s="60">
        <v>8000</v>
      </c>
      <c r="K145" s="57"/>
      <c r="L145" s="57">
        <f t="shared" si="5"/>
        <v>0</v>
      </c>
      <c r="M145" s="57">
        <f t="shared" si="6"/>
        <v>0</v>
      </c>
    </row>
    <row r="146" spans="1:13" ht="46.5" customHeight="1" hidden="1">
      <c r="A146" s="58"/>
      <c r="B146" s="107" t="s">
        <v>132</v>
      </c>
      <c r="C146" s="107"/>
      <c r="D146" s="57"/>
      <c r="E146" s="57"/>
      <c r="F146" s="59">
        <v>13000</v>
      </c>
      <c r="G146" s="59">
        <v>13000</v>
      </c>
      <c r="H146" s="57"/>
      <c r="I146" s="60">
        <v>13000</v>
      </c>
      <c r="J146" s="60">
        <v>13000</v>
      </c>
      <c r="K146" s="57"/>
      <c r="L146" s="57">
        <f t="shared" si="5"/>
        <v>0</v>
      </c>
      <c r="M146" s="57">
        <f t="shared" si="6"/>
        <v>0</v>
      </c>
    </row>
    <row r="147" spans="1:13" ht="46.5" customHeight="1" hidden="1">
      <c r="A147" s="58"/>
      <c r="B147" s="107" t="s">
        <v>133</v>
      </c>
      <c r="C147" s="107"/>
      <c r="D147" s="57"/>
      <c r="E147" s="57"/>
      <c r="F147" s="59">
        <v>20200</v>
      </c>
      <c r="G147" s="59">
        <v>20200</v>
      </c>
      <c r="H147" s="57"/>
      <c r="I147" s="60">
        <v>20200</v>
      </c>
      <c r="J147" s="60">
        <v>20200</v>
      </c>
      <c r="K147" s="57"/>
      <c r="L147" s="57">
        <f t="shared" si="5"/>
        <v>0</v>
      </c>
      <c r="M147" s="57">
        <f t="shared" si="6"/>
        <v>0</v>
      </c>
    </row>
    <row r="148" spans="1:13" ht="46.5" customHeight="1" hidden="1">
      <c r="A148" s="58"/>
      <c r="B148" s="107" t="s">
        <v>134</v>
      </c>
      <c r="C148" s="107"/>
      <c r="D148" s="57"/>
      <c r="E148" s="57"/>
      <c r="F148" s="59">
        <v>18000</v>
      </c>
      <c r="G148" s="59">
        <v>18000</v>
      </c>
      <c r="H148" s="57"/>
      <c r="I148" s="60">
        <v>18000</v>
      </c>
      <c r="J148" s="60">
        <v>18000</v>
      </c>
      <c r="K148" s="57"/>
      <c r="L148" s="57">
        <f t="shared" si="5"/>
        <v>0</v>
      </c>
      <c r="M148" s="57">
        <f t="shared" si="6"/>
        <v>0</v>
      </c>
    </row>
    <row r="149" spans="1:13" ht="46.5" customHeight="1" hidden="1">
      <c r="A149" s="58"/>
      <c r="B149" s="107" t="s">
        <v>135</v>
      </c>
      <c r="C149" s="107"/>
      <c r="D149" s="57"/>
      <c r="E149" s="57"/>
      <c r="F149" s="59">
        <v>15000</v>
      </c>
      <c r="G149" s="59">
        <v>15000</v>
      </c>
      <c r="H149" s="57"/>
      <c r="I149" s="60">
        <v>15000</v>
      </c>
      <c r="J149" s="60">
        <v>15000</v>
      </c>
      <c r="K149" s="57"/>
      <c r="L149" s="57">
        <f t="shared" si="5"/>
        <v>0</v>
      </c>
      <c r="M149" s="57">
        <f t="shared" si="6"/>
        <v>0</v>
      </c>
    </row>
    <row r="150" spans="1:13" ht="46.5" customHeight="1" hidden="1">
      <c r="A150" s="58"/>
      <c r="B150" s="107" t="s">
        <v>136</v>
      </c>
      <c r="C150" s="107"/>
      <c r="D150" s="57"/>
      <c r="E150" s="57"/>
      <c r="F150" s="59">
        <v>15000</v>
      </c>
      <c r="G150" s="59">
        <v>15000</v>
      </c>
      <c r="H150" s="57"/>
      <c r="I150" s="60">
        <v>15000</v>
      </c>
      <c r="J150" s="60">
        <v>15000</v>
      </c>
      <c r="K150" s="57"/>
      <c r="L150" s="57">
        <f t="shared" si="5"/>
        <v>0</v>
      </c>
      <c r="M150" s="57">
        <f t="shared" si="6"/>
        <v>0</v>
      </c>
    </row>
    <row r="151" spans="1:13" ht="46.5" customHeight="1" hidden="1">
      <c r="A151" s="58"/>
      <c r="B151" s="107" t="s">
        <v>137</v>
      </c>
      <c r="C151" s="107"/>
      <c r="D151" s="57"/>
      <c r="E151" s="57"/>
      <c r="F151" s="59">
        <v>8500</v>
      </c>
      <c r="G151" s="59">
        <v>8500</v>
      </c>
      <c r="H151" s="57"/>
      <c r="I151" s="60">
        <v>8500</v>
      </c>
      <c r="J151" s="60">
        <v>8500</v>
      </c>
      <c r="K151" s="57"/>
      <c r="L151" s="57">
        <f t="shared" si="5"/>
        <v>0</v>
      </c>
      <c r="M151" s="57">
        <f t="shared" si="6"/>
        <v>0</v>
      </c>
    </row>
    <row r="152" spans="1:13" ht="13.5" customHeight="1" hidden="1">
      <c r="A152" s="58"/>
      <c r="B152" s="107" t="s">
        <v>138</v>
      </c>
      <c r="C152" s="107"/>
      <c r="D152" s="57"/>
      <c r="E152" s="57"/>
      <c r="F152" s="57"/>
      <c r="G152" s="57"/>
      <c r="H152" s="57"/>
      <c r="I152" s="60">
        <v>10000</v>
      </c>
      <c r="J152" s="60">
        <v>10000</v>
      </c>
      <c r="K152" s="57"/>
      <c r="L152" s="57">
        <f t="shared" si="5"/>
        <v>10000</v>
      </c>
      <c r="M152" s="57">
        <f t="shared" si="6"/>
        <v>10000</v>
      </c>
    </row>
    <row r="153" spans="1:13" ht="13.5" customHeight="1" hidden="1">
      <c r="A153" s="58"/>
      <c r="B153" s="107" t="s">
        <v>139</v>
      </c>
      <c r="C153" s="107"/>
      <c r="D153" s="57"/>
      <c r="E153" s="57"/>
      <c r="F153" s="57"/>
      <c r="G153" s="57"/>
      <c r="H153" s="57"/>
      <c r="I153" s="60">
        <v>15000</v>
      </c>
      <c r="J153" s="60">
        <v>15000</v>
      </c>
      <c r="K153" s="57"/>
      <c r="L153" s="57">
        <f t="shared" si="5"/>
        <v>15000</v>
      </c>
      <c r="M153" s="57">
        <f t="shared" si="6"/>
        <v>15000</v>
      </c>
    </row>
    <row r="154" spans="1:13" ht="14.25" customHeight="1" hidden="1">
      <c r="A154" s="58"/>
      <c r="B154" s="107" t="s">
        <v>140</v>
      </c>
      <c r="C154" s="107"/>
      <c r="D154" s="57"/>
      <c r="E154" s="57"/>
      <c r="F154" s="57"/>
      <c r="G154" s="57"/>
      <c r="H154" s="57"/>
      <c r="I154" s="60">
        <v>13333.33</v>
      </c>
      <c r="J154" s="60">
        <v>13333.33</v>
      </c>
      <c r="K154" s="57"/>
      <c r="L154" s="57">
        <f t="shared" si="5"/>
        <v>13333.33</v>
      </c>
      <c r="M154" s="57">
        <f t="shared" si="6"/>
        <v>13333.33</v>
      </c>
    </row>
    <row r="155" spans="1:13" ht="16.5" customHeight="1" hidden="1">
      <c r="A155" s="58"/>
      <c r="B155" s="107" t="s">
        <v>141</v>
      </c>
      <c r="C155" s="107"/>
      <c r="D155" s="57"/>
      <c r="E155" s="57"/>
      <c r="F155" s="57"/>
      <c r="G155" s="57"/>
      <c r="H155" s="57"/>
      <c r="I155" s="60">
        <v>9000</v>
      </c>
      <c r="J155" s="60">
        <v>9000</v>
      </c>
      <c r="K155" s="57"/>
      <c r="L155" s="57">
        <f t="shared" si="5"/>
        <v>9000</v>
      </c>
      <c r="M155" s="57">
        <f t="shared" si="6"/>
        <v>9000</v>
      </c>
    </row>
    <row r="156" spans="1:13" ht="13.5" customHeight="1" hidden="1">
      <c r="A156" s="58">
        <v>4</v>
      </c>
      <c r="B156" s="57" t="s">
        <v>242</v>
      </c>
      <c r="C156" s="57"/>
      <c r="D156" s="57"/>
      <c r="E156" s="57"/>
      <c r="F156" s="57"/>
      <c r="G156" s="57"/>
      <c r="H156" s="57"/>
      <c r="I156" s="57"/>
      <c r="J156" s="57"/>
      <c r="K156" s="57"/>
      <c r="L156" s="57"/>
      <c r="M156" s="57"/>
    </row>
    <row r="157" spans="1:13" ht="21.75" customHeight="1" hidden="1">
      <c r="A157" s="58"/>
      <c r="B157" s="107" t="s">
        <v>155</v>
      </c>
      <c r="C157" s="107"/>
      <c r="D157" s="57"/>
      <c r="E157" s="57"/>
      <c r="F157" s="57"/>
      <c r="G157" s="57"/>
      <c r="H157" s="57"/>
      <c r="I157" s="57">
        <v>100</v>
      </c>
      <c r="J157" s="57">
        <v>100</v>
      </c>
      <c r="K157" s="57"/>
      <c r="L157" s="57">
        <v>100</v>
      </c>
      <c r="M157" s="57">
        <v>100</v>
      </c>
    </row>
    <row r="158" spans="1:13" ht="18.75" customHeight="1" hidden="1">
      <c r="A158" s="58"/>
      <c r="B158" s="107" t="s">
        <v>156</v>
      </c>
      <c r="C158" s="107"/>
      <c r="D158" s="57"/>
      <c r="E158" s="57"/>
      <c r="F158" s="57"/>
      <c r="G158" s="57"/>
      <c r="H158" s="57"/>
      <c r="I158" s="57">
        <v>100</v>
      </c>
      <c r="J158" s="57">
        <v>100</v>
      </c>
      <c r="K158" s="57"/>
      <c r="L158" s="57">
        <v>100</v>
      </c>
      <c r="M158" s="57">
        <v>100</v>
      </c>
    </row>
    <row r="159" spans="1:13" ht="18.75" customHeight="1" hidden="1">
      <c r="A159" s="58"/>
      <c r="B159" s="107" t="s">
        <v>157</v>
      </c>
      <c r="C159" s="107"/>
      <c r="D159" s="57"/>
      <c r="E159" s="57"/>
      <c r="F159" s="57"/>
      <c r="G159" s="57"/>
      <c r="H159" s="57"/>
      <c r="I159" s="57">
        <v>100</v>
      </c>
      <c r="J159" s="57">
        <v>100</v>
      </c>
      <c r="K159" s="57"/>
      <c r="L159" s="57">
        <v>100</v>
      </c>
      <c r="M159" s="57">
        <v>100</v>
      </c>
    </row>
    <row r="160" spans="1:13" ht="19.5" customHeight="1" hidden="1">
      <c r="A160" s="58"/>
      <c r="B160" s="107" t="s">
        <v>158</v>
      </c>
      <c r="C160" s="107"/>
      <c r="D160" s="57"/>
      <c r="E160" s="57"/>
      <c r="F160" s="57"/>
      <c r="G160" s="57"/>
      <c r="H160" s="57"/>
      <c r="I160" s="57">
        <v>100</v>
      </c>
      <c r="J160" s="57">
        <v>100</v>
      </c>
      <c r="K160" s="57"/>
      <c r="L160" s="57">
        <v>100</v>
      </c>
      <c r="M160" s="57">
        <v>100</v>
      </c>
    </row>
    <row r="161" spans="1:13" ht="18" customHeight="1" hidden="1">
      <c r="A161" s="64"/>
      <c r="B161" s="65"/>
      <c r="C161" s="65"/>
      <c r="D161" s="65"/>
      <c r="E161" s="65"/>
      <c r="F161" s="65"/>
      <c r="G161" s="65"/>
      <c r="H161" s="65"/>
      <c r="I161" s="65"/>
      <c r="J161" s="65"/>
      <c r="K161" s="65"/>
      <c r="L161" s="65"/>
      <c r="M161" s="65"/>
    </row>
    <row r="162" spans="1:13" ht="46.5" customHeight="1" hidden="1">
      <c r="A162" s="64"/>
      <c r="B162" s="65"/>
      <c r="C162" s="65"/>
      <c r="D162" s="65"/>
      <c r="E162" s="65"/>
      <c r="F162" s="65"/>
      <c r="G162" s="65"/>
      <c r="H162" s="65"/>
      <c r="I162" s="65"/>
      <c r="J162" s="65"/>
      <c r="K162" s="65"/>
      <c r="L162" s="65"/>
      <c r="M162" s="65"/>
    </row>
    <row r="163" spans="1:13" ht="46.5" customHeight="1" hidden="1">
      <c r="A163" s="64"/>
      <c r="B163" s="65"/>
      <c r="C163" s="65"/>
      <c r="D163" s="65"/>
      <c r="E163" s="65"/>
      <c r="F163" s="65"/>
      <c r="G163" s="65"/>
      <c r="H163" s="65"/>
      <c r="I163" s="65"/>
      <c r="J163" s="65"/>
      <c r="K163" s="65"/>
      <c r="L163" s="65"/>
      <c r="M163" s="65"/>
    </row>
    <row r="164" spans="1:13" ht="46.5" customHeight="1" hidden="1">
      <c r="A164" s="64"/>
      <c r="B164" s="65"/>
      <c r="C164" s="65"/>
      <c r="D164" s="65"/>
      <c r="E164" s="65"/>
      <c r="F164" s="65"/>
      <c r="G164" s="65"/>
      <c r="H164" s="65"/>
      <c r="I164" s="65"/>
      <c r="J164" s="65"/>
      <c r="K164" s="65"/>
      <c r="L164" s="65"/>
      <c r="M164" s="65"/>
    </row>
    <row r="165" spans="1:13" ht="46.5" customHeight="1" hidden="1">
      <c r="A165" s="65"/>
      <c r="B165" s="65"/>
      <c r="C165" s="65"/>
      <c r="D165" s="65"/>
      <c r="E165" s="65"/>
      <c r="F165" s="65"/>
      <c r="G165" s="65"/>
      <c r="H165" s="65"/>
      <c r="I165" s="65"/>
      <c r="J165" s="65"/>
      <c r="K165" s="65"/>
      <c r="L165" s="65"/>
      <c r="M165" s="65"/>
    </row>
    <row r="166" spans="1:13" ht="46.5" customHeight="1" hidden="1">
      <c r="A166" s="65"/>
      <c r="B166" s="65"/>
      <c r="C166" s="65"/>
      <c r="D166" s="65"/>
      <c r="E166" s="65"/>
      <c r="F166" s="65"/>
      <c r="G166" s="65"/>
      <c r="H166" s="65"/>
      <c r="I166" s="65"/>
      <c r="J166" s="65"/>
      <c r="K166" s="65"/>
      <c r="L166" s="65"/>
      <c r="M166" s="65"/>
    </row>
    <row r="167" spans="1:13" ht="15.75" hidden="1">
      <c r="A167" s="30"/>
      <c r="B167" s="30"/>
      <c r="C167" s="30"/>
      <c r="D167" s="30"/>
      <c r="E167" s="30"/>
      <c r="F167" s="30"/>
      <c r="G167" s="30"/>
      <c r="H167" s="30"/>
      <c r="I167" s="30"/>
      <c r="J167" s="30"/>
      <c r="K167" s="30"/>
      <c r="L167" s="30"/>
      <c r="M167" s="30"/>
    </row>
    <row r="168" spans="1:13" ht="67.5" customHeight="1">
      <c r="A168" s="30"/>
      <c r="B168" s="98" t="s">
        <v>243</v>
      </c>
      <c r="C168" s="98"/>
      <c r="D168" s="98"/>
      <c r="E168" s="98"/>
      <c r="F168" s="98"/>
      <c r="G168" s="30"/>
      <c r="H168" s="30"/>
      <c r="I168" s="30"/>
      <c r="J168" s="30"/>
      <c r="K168" s="30"/>
      <c r="L168" s="80" t="s">
        <v>247</v>
      </c>
      <c r="M168" s="80"/>
    </row>
    <row r="169" spans="1:13" ht="15.75" hidden="1">
      <c r="A169" s="80"/>
      <c r="B169" s="80"/>
      <c r="C169" s="80"/>
      <c r="D169" s="80"/>
      <c r="E169" s="80"/>
      <c r="F169" s="80"/>
      <c r="G169" s="80"/>
      <c r="H169" s="80"/>
      <c r="I169" s="80"/>
      <c r="J169" s="80"/>
      <c r="K169" s="80"/>
      <c r="L169" s="80"/>
      <c r="M169" s="80"/>
    </row>
    <row r="170" spans="1:13" ht="15.75" hidden="1">
      <c r="A170" s="80"/>
      <c r="B170" s="80"/>
      <c r="C170" s="80"/>
      <c r="D170" s="80"/>
      <c r="E170" s="80"/>
      <c r="F170" s="80"/>
      <c r="G170" s="80"/>
      <c r="H170" s="80"/>
      <c r="I170" s="80"/>
      <c r="J170" s="80"/>
      <c r="K170" s="80"/>
      <c r="L170" s="80"/>
      <c r="M170" s="80"/>
    </row>
    <row r="171" spans="1:13" ht="15.75">
      <c r="A171" s="66"/>
      <c r="B171" s="67" t="s">
        <v>248</v>
      </c>
      <c r="C171" s="68"/>
      <c r="D171" s="68"/>
      <c r="E171" s="68"/>
      <c r="F171" s="68"/>
      <c r="G171" s="68"/>
      <c r="H171" s="68"/>
      <c r="I171" s="68"/>
      <c r="J171" s="68"/>
      <c r="K171" s="68"/>
      <c r="L171" s="68"/>
      <c r="M171" s="68"/>
    </row>
    <row r="172" spans="1:13" ht="19.5" customHeight="1">
      <c r="A172" s="69"/>
      <c r="B172" s="70"/>
      <c r="C172" s="69"/>
      <c r="D172" s="69"/>
      <c r="E172" s="68"/>
      <c r="F172" s="68"/>
      <c r="G172" s="68"/>
      <c r="H172" s="68"/>
      <c r="I172" s="68"/>
      <c r="J172" s="68"/>
      <c r="K172" s="68"/>
      <c r="L172" s="68"/>
      <c r="M172" s="68"/>
    </row>
    <row r="173" spans="1:13" ht="6.75" customHeight="1">
      <c r="A173" s="112"/>
      <c r="B173" s="112"/>
      <c r="C173" s="112"/>
      <c r="D173" s="112"/>
      <c r="E173" s="68"/>
      <c r="F173" s="68"/>
      <c r="G173" s="68"/>
      <c r="H173" s="68"/>
      <c r="I173" s="68"/>
      <c r="J173" s="68"/>
      <c r="K173" s="68"/>
      <c r="L173" s="68"/>
      <c r="M173" s="68"/>
    </row>
    <row r="174" spans="1:13" ht="19.5" customHeight="1">
      <c r="A174" s="71"/>
      <c r="B174" s="71"/>
      <c r="C174" s="71"/>
      <c r="D174" s="71"/>
      <c r="E174" s="68"/>
      <c r="F174" s="68"/>
      <c r="G174" s="68"/>
      <c r="H174" s="68"/>
      <c r="I174" s="68"/>
      <c r="J174" s="68"/>
      <c r="K174" s="68"/>
      <c r="L174" s="68"/>
      <c r="M174" s="68"/>
    </row>
    <row r="175" spans="1:13" ht="15.75">
      <c r="A175" s="113"/>
      <c r="B175" s="113"/>
      <c r="C175" s="113"/>
      <c r="D175" s="113"/>
      <c r="E175" s="113"/>
      <c r="F175" s="68"/>
      <c r="G175" s="68"/>
      <c r="H175" s="68"/>
      <c r="I175" s="68"/>
      <c r="J175" s="68"/>
      <c r="K175" s="68"/>
      <c r="L175" s="68"/>
      <c r="M175" s="68"/>
    </row>
    <row r="176" spans="1:13" ht="15.75">
      <c r="A176" s="113"/>
      <c r="B176" s="113"/>
      <c r="C176" s="113"/>
      <c r="D176" s="113"/>
      <c r="E176" s="113"/>
      <c r="F176" s="68"/>
      <c r="G176" s="114"/>
      <c r="H176" s="114"/>
      <c r="I176" s="68"/>
      <c r="J176" s="114"/>
      <c r="K176" s="114"/>
      <c r="L176" s="114"/>
      <c r="M176" s="114"/>
    </row>
    <row r="177" spans="1:13" ht="15.75" customHeight="1">
      <c r="A177" s="72"/>
      <c r="B177" s="72"/>
      <c r="C177" s="72"/>
      <c r="D177" s="72"/>
      <c r="E177" s="72"/>
      <c r="F177" s="68"/>
      <c r="G177" s="68"/>
      <c r="H177" s="68"/>
      <c r="I177" s="68"/>
      <c r="J177" s="115"/>
      <c r="K177" s="115"/>
      <c r="L177" s="115"/>
      <c r="M177" s="115"/>
    </row>
    <row r="178" spans="1:13" ht="43.5" customHeight="1">
      <c r="A178" s="113"/>
      <c r="B178" s="113"/>
      <c r="C178" s="113"/>
      <c r="D178" s="113"/>
      <c r="E178" s="113"/>
      <c r="F178" s="68"/>
      <c r="G178" s="114"/>
      <c r="H178" s="114"/>
      <c r="I178" s="68">
        <v>17470</v>
      </c>
      <c r="J178" s="114"/>
      <c r="K178" s="114"/>
      <c r="L178" s="114"/>
      <c r="M178" s="114"/>
    </row>
    <row r="179" spans="1:13" ht="15.75" customHeight="1">
      <c r="A179" s="113"/>
      <c r="B179" s="113"/>
      <c r="C179" s="113"/>
      <c r="D179" s="113"/>
      <c r="E179" s="113"/>
      <c r="F179" s="68"/>
      <c r="G179" s="68"/>
      <c r="H179" s="68"/>
      <c r="I179" s="68"/>
      <c r="J179" s="115"/>
      <c r="K179" s="115"/>
      <c r="L179" s="115"/>
      <c r="M179" s="115"/>
    </row>
    <row r="180" spans="2:3" ht="15.75">
      <c r="B180" s="116" t="s">
        <v>76</v>
      </c>
      <c r="C180" s="116"/>
    </row>
    <row r="181" spans="2:3" ht="15.75">
      <c r="B181" s="116" t="s">
        <v>77</v>
      </c>
      <c r="C181" s="116"/>
    </row>
    <row r="182" spans="2:3" ht="15.75">
      <c r="B182" s="116" t="s">
        <v>232</v>
      </c>
      <c r="C182" s="116"/>
    </row>
    <row r="183" spans="2:3" ht="15.75">
      <c r="B183" s="116" t="s">
        <v>79</v>
      </c>
      <c r="C183" s="116"/>
    </row>
    <row r="184" spans="2:3" ht="15.75">
      <c r="B184" s="116" t="s">
        <v>80</v>
      </c>
      <c r="C184" s="116"/>
    </row>
    <row r="185" spans="2:3" ht="15.75">
      <c r="B185" s="116" t="s">
        <v>81</v>
      </c>
      <c r="C185" s="116"/>
    </row>
    <row r="186" spans="2:3" ht="15.75">
      <c r="B186" s="116" t="s">
        <v>82</v>
      </c>
      <c r="C186" s="116"/>
    </row>
    <row r="187" spans="2:3" ht="15.75">
      <c r="B187" s="116" t="s">
        <v>83</v>
      </c>
      <c r="C187" s="116"/>
    </row>
    <row r="188" spans="2:3" ht="15.75">
      <c r="B188" s="116" t="s">
        <v>84</v>
      </c>
      <c r="C188" s="116"/>
    </row>
    <row r="189" spans="2:3" ht="15.75">
      <c r="B189" s="116" t="s">
        <v>85</v>
      </c>
      <c r="C189" s="116"/>
    </row>
    <row r="190" spans="2:3" ht="15.75">
      <c r="B190" s="116" t="s">
        <v>86</v>
      </c>
      <c r="C190" s="116"/>
    </row>
    <row r="191" spans="2:3" ht="15.75">
      <c r="B191" s="116" t="s">
        <v>87</v>
      </c>
      <c r="C191" s="116"/>
    </row>
    <row r="192" spans="2:3" ht="15.75">
      <c r="B192" s="116" t="s">
        <v>88</v>
      </c>
      <c r="C192" s="116"/>
    </row>
    <row r="193" spans="2:3" ht="15.75">
      <c r="B193" s="116" t="s">
        <v>89</v>
      </c>
      <c r="C193" s="116"/>
    </row>
    <row r="194" spans="2:3" ht="15.75">
      <c r="B194" s="116" t="s">
        <v>233</v>
      </c>
      <c r="C194" s="116"/>
    </row>
    <row r="195" spans="2:3" ht="15.75">
      <c r="B195" s="116" t="s">
        <v>234</v>
      </c>
      <c r="C195" s="116"/>
    </row>
    <row r="196" spans="2:3" ht="15.75">
      <c r="B196" s="116" t="s">
        <v>92</v>
      </c>
      <c r="C196" s="116"/>
    </row>
    <row r="197" spans="2:3" ht="15.75">
      <c r="B197" s="116" t="s">
        <v>93</v>
      </c>
      <c r="C197" s="116"/>
    </row>
    <row r="198" spans="2:3" ht="15.75">
      <c r="B198" s="116" t="s">
        <v>94</v>
      </c>
      <c r="C198" s="116"/>
    </row>
    <row r="199" spans="2:3" ht="15.75">
      <c r="B199" s="116" t="s">
        <v>95</v>
      </c>
      <c r="C199" s="116"/>
    </row>
    <row r="200" spans="2:3" ht="15.75">
      <c r="B200" s="116" t="s">
        <v>96</v>
      </c>
      <c r="C200" s="116"/>
    </row>
    <row r="201" spans="2:3" ht="15.75">
      <c r="B201" s="116" t="s">
        <v>97</v>
      </c>
      <c r="C201" s="116"/>
    </row>
    <row r="202" spans="2:3" ht="15.75">
      <c r="B202" s="116" t="s">
        <v>98</v>
      </c>
      <c r="C202" s="116"/>
    </row>
    <row r="203" spans="2:3" ht="15.75">
      <c r="B203" s="116" t="s">
        <v>99</v>
      </c>
      <c r="C203" s="116"/>
    </row>
    <row r="204" spans="2:3" ht="15.75">
      <c r="B204" s="116" t="s">
        <v>100</v>
      </c>
      <c r="C204" s="116"/>
    </row>
    <row r="205" spans="2:3" ht="15.75">
      <c r="B205" s="116" t="s">
        <v>101</v>
      </c>
      <c r="C205" s="116"/>
    </row>
    <row r="206" spans="2:3" ht="15.75">
      <c r="B206" s="116" t="s">
        <v>102</v>
      </c>
      <c r="C206" s="116"/>
    </row>
    <row r="207" spans="2:3" ht="15.75">
      <c r="B207" s="116" t="s">
        <v>103</v>
      </c>
      <c r="C207" s="116"/>
    </row>
  </sheetData>
  <sheetProtection/>
  <mergeCells count="189">
    <mergeCell ref="B205:C205"/>
    <mergeCell ref="B206:C206"/>
    <mergeCell ref="B207:C207"/>
    <mergeCell ref="B199:C199"/>
    <mergeCell ref="B200:C200"/>
    <mergeCell ref="B201:C201"/>
    <mergeCell ref="B202:C202"/>
    <mergeCell ref="B203:C203"/>
    <mergeCell ref="B204:C204"/>
    <mergeCell ref="B193:C193"/>
    <mergeCell ref="B194:C194"/>
    <mergeCell ref="B195:C195"/>
    <mergeCell ref="B196:C196"/>
    <mergeCell ref="B197:C197"/>
    <mergeCell ref="B198:C198"/>
    <mergeCell ref="B187:C187"/>
    <mergeCell ref="B188:C188"/>
    <mergeCell ref="B189:C189"/>
    <mergeCell ref="B190:C190"/>
    <mergeCell ref="B191:C191"/>
    <mergeCell ref="B192:C192"/>
    <mergeCell ref="B181:C181"/>
    <mergeCell ref="B182:C182"/>
    <mergeCell ref="B183:C183"/>
    <mergeCell ref="B184:C184"/>
    <mergeCell ref="B185:C185"/>
    <mergeCell ref="B186:C186"/>
    <mergeCell ref="J177:M177"/>
    <mergeCell ref="A178:E179"/>
    <mergeCell ref="G178:H178"/>
    <mergeCell ref="J178:M178"/>
    <mergeCell ref="J179:M179"/>
    <mergeCell ref="B180:C180"/>
    <mergeCell ref="B168:F168"/>
    <mergeCell ref="L168:M168"/>
    <mergeCell ref="A169:M169"/>
    <mergeCell ref="A170:M170"/>
    <mergeCell ref="A173:D173"/>
    <mergeCell ref="A175:E176"/>
    <mergeCell ref="G176:H176"/>
    <mergeCell ref="J176:M176"/>
    <mergeCell ref="B154:C154"/>
    <mergeCell ref="B155:C155"/>
    <mergeCell ref="B157:C157"/>
    <mergeCell ref="B158:C158"/>
    <mergeCell ref="B159:C159"/>
    <mergeCell ref="B160:C160"/>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5:C135"/>
    <mergeCell ref="B136:C136"/>
    <mergeCell ref="B137:C137"/>
    <mergeCell ref="B138:C138"/>
    <mergeCell ref="B139:C139"/>
    <mergeCell ref="B140:M140"/>
    <mergeCell ref="B129:C129"/>
    <mergeCell ref="B130:C130"/>
    <mergeCell ref="B131:C131"/>
    <mergeCell ref="B132:C132"/>
    <mergeCell ref="B133:C133"/>
    <mergeCell ref="B134:C134"/>
    <mergeCell ref="B122:C122"/>
    <mergeCell ref="B123:C123"/>
    <mergeCell ref="B124:M124"/>
    <mergeCell ref="B126:C126"/>
    <mergeCell ref="B127:C127"/>
    <mergeCell ref="B128:C128"/>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88:C88"/>
    <mergeCell ref="A92:M92"/>
    <mergeCell ref="B93:M93"/>
    <mergeCell ref="B94:M94"/>
    <mergeCell ref="B96:C96"/>
    <mergeCell ref="B97:C97"/>
    <mergeCell ref="B82:M82"/>
    <mergeCell ref="B83:C83"/>
    <mergeCell ref="B84:C84"/>
    <mergeCell ref="B85:C85"/>
    <mergeCell ref="B86:M86"/>
    <mergeCell ref="B87:C87"/>
    <mergeCell ref="B76:C76"/>
    <mergeCell ref="B77:C77"/>
    <mergeCell ref="B78:C78"/>
    <mergeCell ref="B79:C79"/>
    <mergeCell ref="B80:C80"/>
    <mergeCell ref="B81:C81"/>
    <mergeCell ref="B68:C68"/>
    <mergeCell ref="B69:C69"/>
    <mergeCell ref="B70:C70"/>
    <mergeCell ref="B71:C71"/>
    <mergeCell ref="B72:C72"/>
    <mergeCell ref="B74:M74"/>
    <mergeCell ref="B62:C62"/>
    <mergeCell ref="B63:C63"/>
    <mergeCell ref="B64:C64"/>
    <mergeCell ref="B65:C65"/>
    <mergeCell ref="B66:C66"/>
    <mergeCell ref="B67:C67"/>
    <mergeCell ref="B51:M51"/>
    <mergeCell ref="B54:M54"/>
    <mergeCell ref="B55:M55"/>
    <mergeCell ref="B58:M58"/>
    <mergeCell ref="B59:M59"/>
    <mergeCell ref="B61:C61"/>
    <mergeCell ref="B45:M45"/>
    <mergeCell ref="B46:M46"/>
    <mergeCell ref="B47:C47"/>
    <mergeCell ref="B48:C48"/>
    <mergeCell ref="B49:C49"/>
    <mergeCell ref="B50:M50"/>
    <mergeCell ref="B38:D38"/>
    <mergeCell ref="B39:D39"/>
    <mergeCell ref="A41:M41"/>
    <mergeCell ref="A43:A44"/>
    <mergeCell ref="B43:B44"/>
    <mergeCell ref="C43:C44"/>
    <mergeCell ref="D43:D44"/>
    <mergeCell ref="E43:G43"/>
    <mergeCell ref="H43:J43"/>
    <mergeCell ref="K43:M43"/>
    <mergeCell ref="A31:M31"/>
    <mergeCell ref="A33:M33"/>
    <mergeCell ref="A36:A37"/>
    <mergeCell ref="B36:D37"/>
    <mergeCell ref="E36:G36"/>
    <mergeCell ref="H36:J36"/>
    <mergeCell ref="K36:M36"/>
    <mergeCell ref="R26:T26"/>
    <mergeCell ref="U26:W26"/>
    <mergeCell ref="X26:Z26"/>
    <mergeCell ref="B28:D28"/>
    <mergeCell ref="B29:D29"/>
    <mergeCell ref="B30:D30"/>
    <mergeCell ref="B13:M13"/>
    <mergeCell ref="B19:M19"/>
    <mergeCell ref="B20:M20"/>
    <mergeCell ref="B21:M21"/>
    <mergeCell ref="A26:A27"/>
    <mergeCell ref="B26:D27"/>
    <mergeCell ref="E26:G26"/>
    <mergeCell ref="H26:J26"/>
    <mergeCell ref="K26:M26"/>
    <mergeCell ref="A7:A8"/>
    <mergeCell ref="E7:M7"/>
    <mergeCell ref="E8:M8"/>
    <mergeCell ref="A9:M9"/>
    <mergeCell ref="B11:M11"/>
    <mergeCell ref="B12:M12"/>
    <mergeCell ref="A1:M1"/>
    <mergeCell ref="A2:M2"/>
    <mergeCell ref="A3:A4"/>
    <mergeCell ref="E3:M3"/>
    <mergeCell ref="E4:M4"/>
    <mergeCell ref="A5:A6"/>
    <mergeCell ref="E5:M5"/>
    <mergeCell ref="E6:M6"/>
  </mergeCells>
  <printOptions/>
  <pageMargins left="0.11811023622047245" right="0" top="0" bottom="0" header="0" footer="0"/>
  <pageSetup fitToHeight="2" fitToWidth="1" horizontalDpi="200" verticalDpi="200" orientation="landscape" paperSize="9" scale="66" r:id="rId1"/>
</worksheet>
</file>

<file path=xl/worksheets/sheet2.xml><?xml version="1.0" encoding="utf-8"?>
<worksheet xmlns="http://schemas.openxmlformats.org/spreadsheetml/2006/main" xmlns:r="http://schemas.openxmlformats.org/officeDocument/2006/relationships">
  <sheetPr codeName="Лист2"/>
  <dimension ref="A1:O143"/>
  <sheetViews>
    <sheetView tabSelected="1" zoomScalePageLayoutView="0" workbookViewId="0" topLeftCell="B1">
      <selection activeCell="B19" sqref="B19:L19"/>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s>
  <sheetData>
    <row r="1" spans="1:13" ht="9" customHeight="1">
      <c r="A1" s="1"/>
      <c r="B1" s="1"/>
      <c r="C1" s="1"/>
      <c r="D1" s="1"/>
      <c r="E1" s="1"/>
      <c r="F1" s="1"/>
      <c r="G1" s="1"/>
      <c r="H1" s="1"/>
      <c r="I1" s="1"/>
      <c r="J1" s="141" t="s">
        <v>0</v>
      </c>
      <c r="K1" s="141"/>
      <c r="L1" s="141"/>
      <c r="M1" s="1"/>
    </row>
    <row r="2" spans="1:13" ht="33" customHeight="1">
      <c r="A2" s="1"/>
      <c r="B2" s="1"/>
      <c r="C2" s="1"/>
      <c r="D2" s="1"/>
      <c r="E2" s="1"/>
      <c r="F2" s="1"/>
      <c r="G2" s="1"/>
      <c r="H2" s="1"/>
      <c r="I2" s="1"/>
      <c r="J2" s="142" t="s">
        <v>1</v>
      </c>
      <c r="K2" s="142"/>
      <c r="L2" s="142"/>
      <c r="M2" s="1"/>
    </row>
    <row r="3" spans="1:13" ht="13.5" customHeight="1">
      <c r="A3" s="1"/>
      <c r="B3" s="1"/>
      <c r="C3" s="1"/>
      <c r="D3" s="1"/>
      <c r="E3" s="1"/>
      <c r="F3" s="1"/>
      <c r="G3" s="143" t="s">
        <v>2</v>
      </c>
      <c r="H3" s="143"/>
      <c r="I3" s="143"/>
      <c r="J3" s="143"/>
      <c r="K3" s="143"/>
      <c r="L3" s="143"/>
      <c r="M3" s="1"/>
    </row>
    <row r="4" spans="1:13" ht="13.5" customHeight="1">
      <c r="A4" s="1"/>
      <c r="B4" s="1"/>
      <c r="C4" s="1"/>
      <c r="D4" s="1"/>
      <c r="E4" s="1"/>
      <c r="F4" s="1"/>
      <c r="G4" s="120" t="s">
        <v>3</v>
      </c>
      <c r="H4" s="120"/>
      <c r="I4" s="120"/>
      <c r="J4" s="120"/>
      <c r="K4" s="120"/>
      <c r="L4" s="120"/>
      <c r="M4" s="1"/>
    </row>
    <row r="5" spans="1:13" ht="27" customHeight="1">
      <c r="A5" s="1"/>
      <c r="B5" s="1"/>
      <c r="C5" s="1"/>
      <c r="D5" s="1"/>
      <c r="E5" s="1"/>
      <c r="F5" s="1"/>
      <c r="G5" s="144" t="s">
        <v>4</v>
      </c>
      <c r="H5" s="144"/>
      <c r="I5" s="144"/>
      <c r="J5" s="144"/>
      <c r="K5" s="144"/>
      <c r="L5" s="144"/>
      <c r="M5" s="1"/>
    </row>
    <row r="6" spans="1:13" ht="9.75" customHeight="1">
      <c r="A6" s="1"/>
      <c r="B6" s="1"/>
      <c r="C6" s="1"/>
      <c r="D6" s="1"/>
      <c r="E6" s="1"/>
      <c r="F6" s="1"/>
      <c r="G6" s="138" t="s">
        <v>5</v>
      </c>
      <c r="H6" s="138"/>
      <c r="I6" s="138"/>
      <c r="J6" s="138"/>
      <c r="K6" s="138"/>
      <c r="L6" s="138"/>
      <c r="M6" s="1"/>
    </row>
    <row r="7" spans="1:13" ht="19.5" customHeight="1">
      <c r="A7" s="1"/>
      <c r="B7" s="1"/>
      <c r="C7" s="1"/>
      <c r="D7" s="1"/>
      <c r="E7" s="1"/>
      <c r="F7" s="1"/>
      <c r="G7" s="137" t="s">
        <v>6</v>
      </c>
      <c r="H7" s="137"/>
      <c r="I7" s="137"/>
      <c r="J7" s="137"/>
      <c r="K7" s="137"/>
      <c r="L7" s="137"/>
      <c r="M7" s="1"/>
    </row>
    <row r="8" spans="1:13" ht="9.75" customHeight="1">
      <c r="A8" s="1"/>
      <c r="B8" s="1"/>
      <c r="C8" s="1"/>
      <c r="D8" s="1"/>
      <c r="E8" s="1"/>
      <c r="F8" s="1"/>
      <c r="G8" s="138" t="s">
        <v>7</v>
      </c>
      <c r="H8" s="138"/>
      <c r="I8" s="138"/>
      <c r="J8" s="138"/>
      <c r="K8" s="138"/>
      <c r="L8" s="138"/>
      <c r="M8" s="1"/>
    </row>
    <row r="9" spans="1:13" ht="21.75" customHeight="1">
      <c r="A9" s="1"/>
      <c r="B9" s="1"/>
      <c r="C9" s="1"/>
      <c r="D9" s="1"/>
      <c r="E9" s="1"/>
      <c r="F9" s="1"/>
      <c r="G9" s="121" t="s">
        <v>168</v>
      </c>
      <c r="H9" s="121"/>
      <c r="I9" s="121"/>
      <c r="J9" s="121"/>
      <c r="K9" s="121"/>
      <c r="L9" s="121"/>
      <c r="M9" s="1"/>
    </row>
    <row r="10" spans="1:13" ht="18.75" customHeight="1">
      <c r="A10" s="1"/>
      <c r="B10" s="139" t="s">
        <v>8</v>
      </c>
      <c r="C10" s="139"/>
      <c r="D10" s="139"/>
      <c r="E10" s="139"/>
      <c r="F10" s="139"/>
      <c r="G10" s="139"/>
      <c r="H10" s="139"/>
      <c r="I10" s="139"/>
      <c r="J10" s="139"/>
      <c r="K10" s="139"/>
      <c r="L10" s="139"/>
      <c r="M10" s="1"/>
    </row>
    <row r="11" spans="1:13" ht="22.5" customHeight="1">
      <c r="A11" s="1"/>
      <c r="B11" s="140" t="s">
        <v>9</v>
      </c>
      <c r="C11" s="140"/>
      <c r="D11" s="140"/>
      <c r="E11" s="140"/>
      <c r="F11" s="140"/>
      <c r="G11" s="140"/>
      <c r="H11" s="140"/>
      <c r="I11" s="140"/>
      <c r="J11" s="140"/>
      <c r="K11" s="140"/>
      <c r="L11" s="140"/>
      <c r="M11" s="1"/>
    </row>
    <row r="12" spans="1:13" ht="18" customHeight="1">
      <c r="A12" s="1"/>
      <c r="B12" s="2" t="s">
        <v>10</v>
      </c>
      <c r="C12" s="3" t="s">
        <v>11</v>
      </c>
      <c r="D12" s="121" t="s">
        <v>4</v>
      </c>
      <c r="E12" s="121"/>
      <c r="F12" s="121"/>
      <c r="G12" s="121"/>
      <c r="H12" s="121"/>
      <c r="I12" s="121"/>
      <c r="J12" s="121"/>
      <c r="K12" s="121"/>
      <c r="L12" s="4" t="s">
        <v>12</v>
      </c>
      <c r="M12" s="1"/>
    </row>
    <row r="13" spans="1:13" ht="21.75" customHeight="1">
      <c r="A13" s="1"/>
      <c r="B13" s="1"/>
      <c r="C13" s="5" t="s">
        <v>13</v>
      </c>
      <c r="D13" s="134" t="s">
        <v>14</v>
      </c>
      <c r="E13" s="134"/>
      <c r="F13" s="134"/>
      <c r="G13" s="134"/>
      <c r="H13" s="134"/>
      <c r="I13" s="134"/>
      <c r="J13" s="134"/>
      <c r="K13" s="134"/>
      <c r="L13" s="6" t="s">
        <v>15</v>
      </c>
      <c r="M13" s="1"/>
    </row>
    <row r="14" spans="1:13" ht="18" customHeight="1">
      <c r="A14" s="1"/>
      <c r="B14" s="2" t="s">
        <v>16</v>
      </c>
      <c r="C14" s="3" t="s">
        <v>17</v>
      </c>
      <c r="D14" s="121" t="s">
        <v>4</v>
      </c>
      <c r="E14" s="121"/>
      <c r="F14" s="121"/>
      <c r="G14" s="121"/>
      <c r="H14" s="121"/>
      <c r="I14" s="121"/>
      <c r="J14" s="121"/>
      <c r="K14" s="121"/>
      <c r="L14" s="4" t="s">
        <v>12</v>
      </c>
      <c r="M14" s="1"/>
    </row>
    <row r="15" spans="1:13" ht="19.5" customHeight="1">
      <c r="A15" s="1"/>
      <c r="B15" s="1"/>
      <c r="C15" s="5" t="s">
        <v>13</v>
      </c>
      <c r="D15" s="134" t="s">
        <v>18</v>
      </c>
      <c r="E15" s="134"/>
      <c r="F15" s="134"/>
      <c r="G15" s="134"/>
      <c r="H15" s="134"/>
      <c r="I15" s="134"/>
      <c r="J15" s="134"/>
      <c r="K15" s="134"/>
      <c r="L15" s="6" t="s">
        <v>15</v>
      </c>
      <c r="M15" s="1"/>
    </row>
    <row r="16" spans="1:13" ht="24" customHeight="1">
      <c r="A16" s="1"/>
      <c r="B16" s="7" t="s">
        <v>19</v>
      </c>
      <c r="C16" s="8" t="s">
        <v>20</v>
      </c>
      <c r="D16" s="9" t="s">
        <v>21</v>
      </c>
      <c r="E16" s="9" t="s">
        <v>22</v>
      </c>
      <c r="F16" s="135" t="s">
        <v>23</v>
      </c>
      <c r="G16" s="135"/>
      <c r="H16" s="135"/>
      <c r="I16" s="135"/>
      <c r="J16" s="135"/>
      <c r="K16" s="135"/>
      <c r="L16" s="9" t="s">
        <v>24</v>
      </c>
      <c r="M16" s="1"/>
    </row>
    <row r="17" spans="1:13" ht="24.75" customHeight="1">
      <c r="A17" s="1"/>
      <c r="B17" s="1"/>
      <c r="C17" s="10" t="s">
        <v>13</v>
      </c>
      <c r="D17" s="10" t="s">
        <v>25</v>
      </c>
      <c r="E17" s="10" t="s">
        <v>26</v>
      </c>
      <c r="F17" s="134" t="s">
        <v>27</v>
      </c>
      <c r="G17" s="134"/>
      <c r="H17" s="134"/>
      <c r="I17" s="134"/>
      <c r="J17" s="134"/>
      <c r="K17" s="134"/>
      <c r="L17" s="5" t="s">
        <v>28</v>
      </c>
      <c r="M17" s="1"/>
    </row>
    <row r="18" spans="1:13" ht="39.75" customHeight="1">
      <c r="A18" s="1"/>
      <c r="B18" s="136" t="s">
        <v>252</v>
      </c>
      <c r="C18" s="136"/>
      <c r="D18" s="136"/>
      <c r="E18" s="136"/>
      <c r="F18" s="136"/>
      <c r="G18" s="136"/>
      <c r="H18" s="136"/>
      <c r="I18" s="136"/>
      <c r="J18" s="136"/>
      <c r="K18" s="136"/>
      <c r="L18" s="136"/>
      <c r="M18" s="1"/>
    </row>
    <row r="19" spans="1:13" ht="18" customHeight="1">
      <c r="A19" s="1"/>
      <c r="B19" s="122" t="s">
        <v>29</v>
      </c>
      <c r="C19" s="122"/>
      <c r="D19" s="122"/>
      <c r="E19" s="122"/>
      <c r="F19" s="122"/>
      <c r="G19" s="122"/>
      <c r="H19" s="122"/>
      <c r="I19" s="122"/>
      <c r="J19" s="122"/>
      <c r="K19" s="122"/>
      <c r="L19" s="122"/>
      <c r="M19" s="1"/>
    </row>
    <row r="20" spans="1:13" ht="140.25" customHeight="1">
      <c r="A20" s="1"/>
      <c r="B20" s="121" t="s">
        <v>249</v>
      </c>
      <c r="C20" s="121"/>
      <c r="D20" s="121"/>
      <c r="E20" s="121"/>
      <c r="F20" s="121"/>
      <c r="G20" s="121"/>
      <c r="H20" s="121"/>
      <c r="I20" s="121"/>
      <c r="J20" s="121"/>
      <c r="K20" s="121"/>
      <c r="L20" s="121"/>
      <c r="M20" s="1"/>
    </row>
    <row r="21" spans="1:13" ht="25.5" customHeight="1">
      <c r="A21" s="1"/>
      <c r="B21" s="130" t="s">
        <v>30</v>
      </c>
      <c r="C21" s="130"/>
      <c r="D21" s="130"/>
      <c r="E21" s="130"/>
      <c r="F21" s="130"/>
      <c r="G21" s="130"/>
      <c r="H21" s="130"/>
      <c r="I21" s="130"/>
      <c r="J21" s="130"/>
      <c r="K21" s="130"/>
      <c r="L21" s="130"/>
      <c r="M21" s="1"/>
    </row>
    <row r="22" spans="1:13" ht="25.5" customHeight="1">
      <c r="A22" s="1"/>
      <c r="B22" s="11" t="s">
        <v>31</v>
      </c>
      <c r="C22" s="128" t="s">
        <v>32</v>
      </c>
      <c r="D22" s="128"/>
      <c r="E22" s="128"/>
      <c r="F22" s="128"/>
      <c r="G22" s="128"/>
      <c r="H22" s="128"/>
      <c r="I22" s="128"/>
      <c r="J22" s="128"/>
      <c r="K22" s="128"/>
      <c r="L22" s="128"/>
      <c r="M22" s="1"/>
    </row>
    <row r="23" spans="1:13" ht="19.5" customHeight="1">
      <c r="A23" s="1"/>
      <c r="B23" s="130" t="s">
        <v>33</v>
      </c>
      <c r="C23" s="130"/>
      <c r="D23" s="130"/>
      <c r="E23" s="130"/>
      <c r="F23" s="130"/>
      <c r="G23" s="130"/>
      <c r="H23" s="130"/>
      <c r="I23" s="130"/>
      <c r="J23" s="130"/>
      <c r="K23" s="130"/>
      <c r="L23" s="130"/>
      <c r="M23" s="1"/>
    </row>
    <row r="24" spans="1:13" ht="21.75" customHeight="1">
      <c r="A24" s="1"/>
      <c r="B24" s="121" t="s">
        <v>34</v>
      </c>
      <c r="C24" s="121"/>
      <c r="D24" s="121"/>
      <c r="E24" s="121"/>
      <c r="F24" s="121"/>
      <c r="G24" s="121"/>
      <c r="H24" s="121"/>
      <c r="I24" s="121"/>
      <c r="J24" s="121"/>
      <c r="K24" s="121"/>
      <c r="L24" s="121"/>
      <c r="M24" s="1"/>
    </row>
    <row r="25" spans="1:13" ht="24.75" customHeight="1">
      <c r="A25" s="1"/>
      <c r="B25" s="130" t="s">
        <v>35</v>
      </c>
      <c r="C25" s="130"/>
      <c r="D25" s="130"/>
      <c r="E25" s="130"/>
      <c r="F25" s="130"/>
      <c r="G25" s="130"/>
      <c r="H25" s="130"/>
      <c r="I25" s="130"/>
      <c r="J25" s="130"/>
      <c r="K25" s="130"/>
      <c r="L25" s="130"/>
      <c r="M25" s="1"/>
    </row>
    <row r="26" spans="1:13" ht="23.25" customHeight="1">
      <c r="A26" s="1"/>
      <c r="B26" s="11" t="s">
        <v>31</v>
      </c>
      <c r="C26" s="128" t="s">
        <v>36</v>
      </c>
      <c r="D26" s="128"/>
      <c r="E26" s="128"/>
      <c r="F26" s="128"/>
      <c r="G26" s="128"/>
      <c r="H26" s="128"/>
      <c r="I26" s="128"/>
      <c r="J26" s="128"/>
      <c r="K26" s="128"/>
      <c r="L26" s="128"/>
      <c r="M26" s="1"/>
    </row>
    <row r="27" spans="1:13" ht="24" customHeight="1">
      <c r="A27" s="1"/>
      <c r="B27" s="11" t="s">
        <v>37</v>
      </c>
      <c r="C27" s="133" t="s">
        <v>38</v>
      </c>
      <c r="D27" s="133"/>
      <c r="E27" s="133"/>
      <c r="F27" s="133"/>
      <c r="G27" s="133"/>
      <c r="H27" s="133"/>
      <c r="I27" s="133"/>
      <c r="J27" s="133"/>
      <c r="K27" s="133"/>
      <c r="L27" s="133"/>
      <c r="M27" s="1"/>
    </row>
    <row r="28" spans="1:13" ht="25.5" customHeight="1">
      <c r="A28" s="1"/>
      <c r="B28" s="130" t="s">
        <v>39</v>
      </c>
      <c r="C28" s="130"/>
      <c r="D28" s="130"/>
      <c r="E28" s="130"/>
      <c r="F28" s="130"/>
      <c r="G28" s="130"/>
      <c r="H28" s="130"/>
      <c r="I28" s="130"/>
      <c r="J28" s="130"/>
      <c r="K28" s="130"/>
      <c r="L28" s="130"/>
      <c r="M28" s="1"/>
    </row>
    <row r="29" spans="1:13" ht="9.75" customHeight="1">
      <c r="A29" s="1"/>
      <c r="B29" s="1"/>
      <c r="C29" s="1"/>
      <c r="D29" s="1"/>
      <c r="E29" s="1"/>
      <c r="F29" s="1"/>
      <c r="G29" s="1"/>
      <c r="H29" s="1"/>
      <c r="I29" s="1"/>
      <c r="J29" s="1"/>
      <c r="K29" s="1"/>
      <c r="L29" s="12" t="s">
        <v>40</v>
      </c>
      <c r="M29" s="1"/>
    </row>
    <row r="30" spans="1:13" ht="25.5" customHeight="1">
      <c r="A30" s="1"/>
      <c r="B30" s="11" t="s">
        <v>31</v>
      </c>
      <c r="C30" s="128" t="s">
        <v>41</v>
      </c>
      <c r="D30" s="128"/>
      <c r="E30" s="128"/>
      <c r="F30" s="128"/>
      <c r="G30" s="128"/>
      <c r="H30" s="128" t="s">
        <v>42</v>
      </c>
      <c r="I30" s="128"/>
      <c r="J30" s="128"/>
      <c r="K30" s="11" t="s">
        <v>43</v>
      </c>
      <c r="L30" s="11" t="s">
        <v>44</v>
      </c>
      <c r="M30" s="1"/>
    </row>
    <row r="31" spans="1:13" ht="13.5" customHeight="1">
      <c r="A31" s="1"/>
      <c r="B31" s="13" t="s">
        <v>37</v>
      </c>
      <c r="C31" s="125" t="s">
        <v>45</v>
      </c>
      <c r="D31" s="125"/>
      <c r="E31" s="125"/>
      <c r="F31" s="125"/>
      <c r="G31" s="125"/>
      <c r="H31" s="125" t="s">
        <v>46</v>
      </c>
      <c r="I31" s="125"/>
      <c r="J31" s="125"/>
      <c r="K31" s="13" t="s">
        <v>47</v>
      </c>
      <c r="L31" s="13" t="s">
        <v>48</v>
      </c>
      <c r="M31" s="1"/>
    </row>
    <row r="32" spans="1:13" ht="36" customHeight="1">
      <c r="A32" s="1"/>
      <c r="B32" s="11" t="s">
        <v>37</v>
      </c>
      <c r="C32" s="123" t="s">
        <v>49</v>
      </c>
      <c r="D32" s="123"/>
      <c r="E32" s="123"/>
      <c r="F32" s="123"/>
      <c r="G32" s="123"/>
      <c r="H32" s="132">
        <f>28355+4710282</f>
        <v>4738637</v>
      </c>
      <c r="I32" s="132"/>
      <c r="J32" s="132"/>
      <c r="K32" s="14">
        <v>63595</v>
      </c>
      <c r="L32" s="14">
        <f>K32+H32</f>
        <v>4802232</v>
      </c>
      <c r="M32" s="1"/>
    </row>
    <row r="33" spans="1:13" ht="13.5" customHeight="1">
      <c r="A33" s="1"/>
      <c r="B33" s="11" t="s">
        <v>45</v>
      </c>
      <c r="C33" s="123" t="s">
        <v>50</v>
      </c>
      <c r="D33" s="123"/>
      <c r="E33" s="123"/>
      <c r="F33" s="123"/>
      <c r="G33" s="123"/>
      <c r="H33" s="132">
        <v>0</v>
      </c>
      <c r="I33" s="132"/>
      <c r="J33" s="132"/>
      <c r="K33" s="14">
        <v>470500</v>
      </c>
      <c r="L33" s="14">
        <v>470500</v>
      </c>
      <c r="M33" s="1"/>
    </row>
    <row r="34" spans="1:13" ht="13.5" customHeight="1">
      <c r="A34" s="1"/>
      <c r="B34" s="128" t="s">
        <v>44</v>
      </c>
      <c r="C34" s="128"/>
      <c r="D34" s="128"/>
      <c r="E34" s="128"/>
      <c r="F34" s="128"/>
      <c r="G34" s="128"/>
      <c r="H34" s="131">
        <f>H32</f>
        <v>4738637</v>
      </c>
      <c r="I34" s="131"/>
      <c r="J34" s="131"/>
      <c r="K34" s="15">
        <f>K33+K32</f>
        <v>534095</v>
      </c>
      <c r="L34" s="15">
        <f>K34+H34</f>
        <v>5272732</v>
      </c>
      <c r="M34" s="1"/>
    </row>
    <row r="35" spans="1:15" ht="15.75" customHeight="1">
      <c r="A35" s="1"/>
      <c r="B35" s="130" t="s">
        <v>51</v>
      </c>
      <c r="C35" s="130"/>
      <c r="D35" s="130"/>
      <c r="E35" s="130"/>
      <c r="F35" s="130"/>
      <c r="G35" s="130"/>
      <c r="H35" s="130"/>
      <c r="I35" s="130"/>
      <c r="J35" s="130"/>
      <c r="K35" s="130"/>
      <c r="L35" s="130"/>
      <c r="M35" s="1"/>
      <c r="O35" t="s">
        <v>166</v>
      </c>
    </row>
    <row r="36" spans="1:13" ht="9.75" customHeight="1">
      <c r="A36" s="1"/>
      <c r="B36" s="1"/>
      <c r="C36" s="1"/>
      <c r="D36" s="1"/>
      <c r="E36" s="1"/>
      <c r="F36" s="1"/>
      <c r="G36" s="1"/>
      <c r="H36" s="1"/>
      <c r="I36" s="1"/>
      <c r="J36" s="1"/>
      <c r="K36" s="1"/>
      <c r="L36" s="12" t="s">
        <v>40</v>
      </c>
      <c r="M36" s="1"/>
    </row>
    <row r="37" spans="1:13" ht="27" customHeight="1">
      <c r="A37" s="1"/>
      <c r="B37" s="11" t="s">
        <v>31</v>
      </c>
      <c r="C37" s="128" t="s">
        <v>52</v>
      </c>
      <c r="D37" s="128"/>
      <c r="E37" s="128"/>
      <c r="F37" s="128"/>
      <c r="G37" s="128"/>
      <c r="H37" s="128"/>
      <c r="I37" s="128" t="s">
        <v>42</v>
      </c>
      <c r="J37" s="128"/>
      <c r="K37" s="11" t="s">
        <v>43</v>
      </c>
      <c r="L37" s="11" t="s">
        <v>44</v>
      </c>
      <c r="M37" s="1"/>
    </row>
    <row r="38" spans="1:13" ht="13.5" customHeight="1">
      <c r="A38" s="1"/>
      <c r="B38" s="13" t="s">
        <v>37</v>
      </c>
      <c r="C38" s="125" t="s">
        <v>45</v>
      </c>
      <c r="D38" s="125"/>
      <c r="E38" s="125"/>
      <c r="F38" s="125"/>
      <c r="G38" s="125"/>
      <c r="H38" s="125"/>
      <c r="I38" s="125" t="s">
        <v>46</v>
      </c>
      <c r="J38" s="125"/>
      <c r="K38" s="13" t="s">
        <v>47</v>
      </c>
      <c r="L38" s="13" t="s">
        <v>48</v>
      </c>
      <c r="M38" s="1"/>
    </row>
    <row r="39" spans="1:13" ht="13.5" customHeight="1">
      <c r="A39" s="1"/>
      <c r="B39" s="16" t="s">
        <v>6</v>
      </c>
      <c r="C39" s="128" t="s">
        <v>44</v>
      </c>
      <c r="D39" s="128"/>
      <c r="E39" s="128"/>
      <c r="F39" s="128"/>
      <c r="G39" s="128"/>
      <c r="H39" s="128"/>
      <c r="I39" s="129" t="s">
        <v>6</v>
      </c>
      <c r="J39" s="129"/>
      <c r="K39" s="17" t="s">
        <v>6</v>
      </c>
      <c r="L39" s="17" t="s">
        <v>6</v>
      </c>
      <c r="M39" s="1"/>
    </row>
    <row r="40" spans="1:13" ht="25.5" customHeight="1">
      <c r="A40" s="1"/>
      <c r="B40" s="130" t="s">
        <v>53</v>
      </c>
      <c r="C40" s="130"/>
      <c r="D40" s="130"/>
      <c r="E40" s="130"/>
      <c r="F40" s="130"/>
      <c r="G40" s="130"/>
      <c r="H40" s="130"/>
      <c r="I40" s="130"/>
      <c r="J40" s="130"/>
      <c r="K40" s="130"/>
      <c r="L40" s="130"/>
      <c r="M40" s="1"/>
    </row>
    <row r="41" spans="1:13" ht="22.5" customHeight="1">
      <c r="A41" s="1"/>
      <c r="B41" s="11" t="s">
        <v>31</v>
      </c>
      <c r="C41" s="128" t="s">
        <v>54</v>
      </c>
      <c r="D41" s="128"/>
      <c r="E41" s="11" t="s">
        <v>55</v>
      </c>
      <c r="F41" s="128" t="s">
        <v>56</v>
      </c>
      <c r="G41" s="128"/>
      <c r="H41" s="128"/>
      <c r="I41" s="128" t="s">
        <v>42</v>
      </c>
      <c r="J41" s="128"/>
      <c r="K41" s="11" t="s">
        <v>43</v>
      </c>
      <c r="L41" s="11" t="s">
        <v>44</v>
      </c>
      <c r="M41" s="1"/>
    </row>
    <row r="42" spans="1:13" ht="13.5" customHeight="1" hidden="1">
      <c r="A42" s="1"/>
      <c r="B42" s="13" t="s">
        <v>37</v>
      </c>
      <c r="C42" s="125" t="s">
        <v>45</v>
      </c>
      <c r="D42" s="125"/>
      <c r="E42" s="13" t="s">
        <v>46</v>
      </c>
      <c r="F42" s="125" t="s">
        <v>47</v>
      </c>
      <c r="G42" s="125"/>
      <c r="H42" s="125"/>
      <c r="I42" s="125" t="s">
        <v>48</v>
      </c>
      <c r="J42" s="125"/>
      <c r="K42" s="13" t="s">
        <v>57</v>
      </c>
      <c r="L42" s="13" t="s">
        <v>58</v>
      </c>
      <c r="M42" s="1"/>
    </row>
    <row r="43" spans="1:13" ht="13.5" customHeight="1">
      <c r="A43" s="1"/>
      <c r="B43" s="18" t="s">
        <v>37</v>
      </c>
      <c r="C43" s="126" t="s">
        <v>59</v>
      </c>
      <c r="D43" s="126"/>
      <c r="E43" s="19" t="s">
        <v>6</v>
      </c>
      <c r="F43" s="127" t="s">
        <v>6</v>
      </c>
      <c r="G43" s="127"/>
      <c r="H43" s="127"/>
      <c r="I43" s="127" t="s">
        <v>6</v>
      </c>
      <c r="J43" s="127"/>
      <c r="K43" s="19" t="s">
        <v>6</v>
      </c>
      <c r="L43" s="19" t="s">
        <v>6</v>
      </c>
      <c r="M43" s="1"/>
    </row>
    <row r="44" spans="1:13" ht="13.5" customHeight="1">
      <c r="A44" s="1"/>
      <c r="B44" s="19" t="s">
        <v>6</v>
      </c>
      <c r="C44" s="123" t="s">
        <v>60</v>
      </c>
      <c r="D44" s="123"/>
      <c r="E44" s="11" t="s">
        <v>61</v>
      </c>
      <c r="F44" s="123" t="s">
        <v>62</v>
      </c>
      <c r="G44" s="123"/>
      <c r="H44" s="123"/>
      <c r="I44" s="124">
        <f>H32</f>
        <v>4738637</v>
      </c>
      <c r="J44" s="124"/>
      <c r="K44" s="20">
        <v>63595</v>
      </c>
      <c r="L44" s="20">
        <f>K44+I44</f>
        <v>4802232</v>
      </c>
      <c r="M44" s="1"/>
    </row>
    <row r="45" spans="1:13" ht="24" customHeight="1">
      <c r="A45" s="1"/>
      <c r="B45" s="19" t="s">
        <v>6</v>
      </c>
      <c r="C45" s="123" t="s">
        <v>63</v>
      </c>
      <c r="D45" s="123"/>
      <c r="E45" s="11" t="s">
        <v>64</v>
      </c>
      <c r="F45" s="123" t="s">
        <v>65</v>
      </c>
      <c r="G45" s="123"/>
      <c r="H45" s="123"/>
      <c r="I45" s="124">
        <v>1</v>
      </c>
      <c r="J45" s="124"/>
      <c r="K45" s="20">
        <v>0</v>
      </c>
      <c r="L45" s="20">
        <v>1</v>
      </c>
      <c r="M45" s="1"/>
    </row>
    <row r="46" spans="1:13" ht="13.5" customHeight="1">
      <c r="A46" s="1"/>
      <c r="B46" s="19" t="s">
        <v>6</v>
      </c>
      <c r="C46" s="123" t="s">
        <v>66</v>
      </c>
      <c r="D46" s="123"/>
      <c r="E46" s="11" t="s">
        <v>64</v>
      </c>
      <c r="F46" s="123" t="s">
        <v>67</v>
      </c>
      <c r="G46" s="123"/>
      <c r="H46" s="123"/>
      <c r="I46" s="124">
        <v>27.5</v>
      </c>
      <c r="J46" s="124"/>
      <c r="K46" s="20">
        <v>0</v>
      </c>
      <c r="L46" s="20">
        <v>27.5</v>
      </c>
      <c r="M46" s="1"/>
    </row>
    <row r="47" spans="1:13" ht="13.5" customHeight="1">
      <c r="A47" s="1"/>
      <c r="B47" s="19" t="s">
        <v>6</v>
      </c>
      <c r="C47" s="123" t="s">
        <v>68</v>
      </c>
      <c r="D47" s="123"/>
      <c r="E47" s="11" t="s">
        <v>64</v>
      </c>
      <c r="F47" s="123" t="s">
        <v>67</v>
      </c>
      <c r="G47" s="123"/>
      <c r="H47" s="123"/>
      <c r="I47" s="124">
        <v>0.5</v>
      </c>
      <c r="J47" s="124"/>
      <c r="K47" s="20">
        <v>0</v>
      </c>
      <c r="L47" s="20">
        <v>0.5</v>
      </c>
      <c r="M47" s="1"/>
    </row>
    <row r="48" spans="1:13" ht="13.5" customHeight="1" hidden="1">
      <c r="A48" s="1"/>
      <c r="B48" s="13" t="s">
        <v>37</v>
      </c>
      <c r="C48" s="125" t="s">
        <v>45</v>
      </c>
      <c r="D48" s="125"/>
      <c r="E48" s="13" t="s">
        <v>46</v>
      </c>
      <c r="F48" s="125" t="s">
        <v>47</v>
      </c>
      <c r="G48" s="125"/>
      <c r="H48" s="125"/>
      <c r="I48" s="125" t="s">
        <v>48</v>
      </c>
      <c r="J48" s="125"/>
      <c r="K48" s="13" t="s">
        <v>57</v>
      </c>
      <c r="L48" s="13" t="s">
        <v>58</v>
      </c>
      <c r="M48" s="1"/>
    </row>
    <row r="49" spans="1:13" ht="13.5" customHeight="1">
      <c r="A49" s="1"/>
      <c r="B49" s="19" t="s">
        <v>6</v>
      </c>
      <c r="C49" s="123" t="s">
        <v>69</v>
      </c>
      <c r="D49" s="123"/>
      <c r="E49" s="11" t="s">
        <v>64</v>
      </c>
      <c r="F49" s="123" t="s">
        <v>70</v>
      </c>
      <c r="G49" s="123"/>
      <c r="H49" s="123"/>
      <c r="I49" s="124">
        <v>10.5</v>
      </c>
      <c r="J49" s="124"/>
      <c r="K49" s="20">
        <v>0</v>
      </c>
      <c r="L49" s="20">
        <v>10.5</v>
      </c>
      <c r="M49" s="1"/>
    </row>
    <row r="50" spans="1:13" ht="13.5" customHeight="1">
      <c r="A50" s="1"/>
      <c r="B50" s="19" t="s">
        <v>6</v>
      </c>
      <c r="C50" s="123" t="s">
        <v>71</v>
      </c>
      <c r="D50" s="123"/>
      <c r="E50" s="11" t="s">
        <v>64</v>
      </c>
      <c r="F50" s="123" t="s">
        <v>70</v>
      </c>
      <c r="G50" s="123"/>
      <c r="H50" s="123"/>
      <c r="I50" s="124">
        <v>1.5</v>
      </c>
      <c r="J50" s="124"/>
      <c r="K50" s="20">
        <v>0</v>
      </c>
      <c r="L50" s="20">
        <v>1.5</v>
      </c>
      <c r="M50" s="1"/>
    </row>
    <row r="51" spans="1:13" ht="13.5" customHeight="1">
      <c r="A51" s="1"/>
      <c r="B51" s="19" t="s">
        <v>6</v>
      </c>
      <c r="C51" s="123" t="s">
        <v>72</v>
      </c>
      <c r="D51" s="123"/>
      <c r="E51" s="11" t="s">
        <v>64</v>
      </c>
      <c r="F51" s="123" t="s">
        <v>70</v>
      </c>
      <c r="G51" s="123"/>
      <c r="H51" s="123"/>
      <c r="I51" s="124">
        <v>13</v>
      </c>
      <c r="J51" s="124"/>
      <c r="K51" s="20">
        <v>0</v>
      </c>
      <c r="L51" s="20">
        <v>13</v>
      </c>
      <c r="M51" s="1"/>
    </row>
    <row r="52" spans="1:13" ht="13.5" customHeight="1">
      <c r="A52" s="1"/>
      <c r="B52" s="19" t="s">
        <v>6</v>
      </c>
      <c r="C52" s="123" t="s">
        <v>73</v>
      </c>
      <c r="D52" s="123"/>
      <c r="E52" s="11" t="s">
        <v>64</v>
      </c>
      <c r="F52" s="123" t="s">
        <v>70</v>
      </c>
      <c r="G52" s="123"/>
      <c r="H52" s="123"/>
      <c r="I52" s="124">
        <v>2</v>
      </c>
      <c r="J52" s="124"/>
      <c r="K52" s="20">
        <v>0</v>
      </c>
      <c r="L52" s="20">
        <v>2</v>
      </c>
      <c r="M52" s="1"/>
    </row>
    <row r="53" spans="1:13" ht="46.5" customHeight="1">
      <c r="A53" s="1"/>
      <c r="B53" s="19" t="s">
        <v>6</v>
      </c>
      <c r="C53" s="123" t="s">
        <v>74</v>
      </c>
      <c r="D53" s="123"/>
      <c r="E53" s="11" t="s">
        <v>61</v>
      </c>
      <c r="F53" s="123" t="s">
        <v>75</v>
      </c>
      <c r="G53" s="123"/>
      <c r="H53" s="123"/>
      <c r="I53" s="124">
        <v>0</v>
      </c>
      <c r="J53" s="124"/>
      <c r="K53" s="20">
        <v>470500</v>
      </c>
      <c r="L53" s="20">
        <v>470500</v>
      </c>
      <c r="M53" s="1"/>
    </row>
    <row r="54" spans="1:13" ht="13.5" customHeight="1">
      <c r="A54" s="1"/>
      <c r="B54" s="19" t="s">
        <v>6</v>
      </c>
      <c r="C54" s="123" t="s">
        <v>76</v>
      </c>
      <c r="D54" s="123"/>
      <c r="E54" s="11" t="s">
        <v>61</v>
      </c>
      <c r="F54" s="123" t="s">
        <v>75</v>
      </c>
      <c r="G54" s="123"/>
      <c r="H54" s="123"/>
      <c r="I54" s="124">
        <v>0</v>
      </c>
      <c r="J54" s="124"/>
      <c r="K54" s="20">
        <v>150000</v>
      </c>
      <c r="L54" s="20">
        <v>150000</v>
      </c>
      <c r="M54" s="1"/>
    </row>
    <row r="55" spans="1:13" ht="13.5" customHeight="1">
      <c r="A55" s="1"/>
      <c r="B55" s="19" t="s">
        <v>6</v>
      </c>
      <c r="C55" s="123" t="s">
        <v>77</v>
      </c>
      <c r="D55" s="123"/>
      <c r="E55" s="11" t="s">
        <v>61</v>
      </c>
      <c r="F55" s="123" t="s">
        <v>75</v>
      </c>
      <c r="G55" s="123"/>
      <c r="H55" s="123"/>
      <c r="I55" s="124">
        <v>0</v>
      </c>
      <c r="J55" s="124"/>
      <c r="K55" s="20">
        <v>16000</v>
      </c>
      <c r="L55" s="20">
        <v>16000</v>
      </c>
      <c r="M55" s="1"/>
    </row>
    <row r="56" spans="1:13" ht="13.5" customHeight="1">
      <c r="A56" s="1"/>
      <c r="B56" s="19" t="s">
        <v>6</v>
      </c>
      <c r="C56" s="123" t="s">
        <v>78</v>
      </c>
      <c r="D56" s="123"/>
      <c r="E56" s="11" t="s">
        <v>64</v>
      </c>
      <c r="F56" s="123" t="s">
        <v>75</v>
      </c>
      <c r="G56" s="123"/>
      <c r="H56" s="123"/>
      <c r="I56" s="124">
        <v>0</v>
      </c>
      <c r="J56" s="124"/>
      <c r="K56" s="20">
        <v>10</v>
      </c>
      <c r="L56" s="20">
        <v>10</v>
      </c>
      <c r="M56" s="1"/>
    </row>
    <row r="57" spans="1:13" ht="13.5" customHeight="1">
      <c r="A57" s="1"/>
      <c r="B57" s="19" t="s">
        <v>6</v>
      </c>
      <c r="C57" s="123" t="s">
        <v>79</v>
      </c>
      <c r="D57" s="123"/>
      <c r="E57" s="11" t="s">
        <v>61</v>
      </c>
      <c r="F57" s="123" t="s">
        <v>75</v>
      </c>
      <c r="G57" s="123"/>
      <c r="H57" s="123"/>
      <c r="I57" s="124">
        <v>0</v>
      </c>
      <c r="J57" s="124"/>
      <c r="K57" s="20">
        <v>14800</v>
      </c>
      <c r="L57" s="20">
        <v>14800</v>
      </c>
      <c r="M57" s="1"/>
    </row>
    <row r="58" spans="1:13" ht="13.5" customHeight="1">
      <c r="A58" s="1"/>
      <c r="B58" s="19" t="s">
        <v>6</v>
      </c>
      <c r="C58" s="123" t="s">
        <v>80</v>
      </c>
      <c r="D58" s="123"/>
      <c r="E58" s="11" t="s">
        <v>61</v>
      </c>
      <c r="F58" s="123" t="s">
        <v>75</v>
      </c>
      <c r="G58" s="123"/>
      <c r="H58" s="123"/>
      <c r="I58" s="124">
        <v>0</v>
      </c>
      <c r="J58" s="124"/>
      <c r="K58" s="20">
        <v>42000</v>
      </c>
      <c r="L58" s="20">
        <v>42000</v>
      </c>
      <c r="M58" s="1"/>
    </row>
    <row r="59" spans="1:13" ht="13.5" customHeight="1">
      <c r="A59" s="1"/>
      <c r="B59" s="19" t="s">
        <v>6</v>
      </c>
      <c r="C59" s="123" t="s">
        <v>81</v>
      </c>
      <c r="D59" s="123"/>
      <c r="E59" s="11" t="s">
        <v>61</v>
      </c>
      <c r="F59" s="123" t="s">
        <v>75</v>
      </c>
      <c r="G59" s="123"/>
      <c r="H59" s="123"/>
      <c r="I59" s="124">
        <v>0</v>
      </c>
      <c r="J59" s="124"/>
      <c r="K59" s="20">
        <v>13000</v>
      </c>
      <c r="L59" s="20">
        <v>13000</v>
      </c>
      <c r="M59" s="1"/>
    </row>
    <row r="60" spans="1:13" ht="13.5" customHeight="1">
      <c r="A60" s="1"/>
      <c r="B60" s="19" t="s">
        <v>6</v>
      </c>
      <c r="C60" s="123" t="s">
        <v>82</v>
      </c>
      <c r="D60" s="123"/>
      <c r="E60" s="11" t="s">
        <v>61</v>
      </c>
      <c r="F60" s="123" t="s">
        <v>75</v>
      </c>
      <c r="G60" s="123"/>
      <c r="H60" s="123"/>
      <c r="I60" s="124">
        <v>0</v>
      </c>
      <c r="J60" s="124"/>
      <c r="K60" s="20">
        <v>20200</v>
      </c>
      <c r="L60" s="20">
        <v>20200</v>
      </c>
      <c r="M60" s="1"/>
    </row>
    <row r="61" spans="1:13" ht="13.5" customHeight="1">
      <c r="A61" s="1"/>
      <c r="B61" s="19" t="s">
        <v>6</v>
      </c>
      <c r="C61" s="123" t="s">
        <v>83</v>
      </c>
      <c r="D61" s="123"/>
      <c r="E61" s="11" t="s">
        <v>61</v>
      </c>
      <c r="F61" s="123" t="s">
        <v>75</v>
      </c>
      <c r="G61" s="123"/>
      <c r="H61" s="123"/>
      <c r="I61" s="124">
        <v>0</v>
      </c>
      <c r="J61" s="124"/>
      <c r="K61" s="20">
        <v>18000</v>
      </c>
      <c r="L61" s="20">
        <v>18000</v>
      </c>
      <c r="M61" s="1"/>
    </row>
    <row r="62" spans="1:13" ht="13.5" customHeight="1">
      <c r="A62" s="1"/>
      <c r="B62" s="19" t="s">
        <v>6</v>
      </c>
      <c r="C62" s="123" t="s">
        <v>84</v>
      </c>
      <c r="D62" s="123"/>
      <c r="E62" s="11" t="s">
        <v>61</v>
      </c>
      <c r="F62" s="123" t="s">
        <v>75</v>
      </c>
      <c r="G62" s="123"/>
      <c r="H62" s="123"/>
      <c r="I62" s="124">
        <v>0</v>
      </c>
      <c r="J62" s="124"/>
      <c r="K62" s="20">
        <v>15000</v>
      </c>
      <c r="L62" s="20">
        <v>15000</v>
      </c>
      <c r="M62" s="1"/>
    </row>
    <row r="63" spans="1:13" ht="13.5" customHeight="1">
      <c r="A63" s="1"/>
      <c r="B63" s="19" t="s">
        <v>6</v>
      </c>
      <c r="C63" s="123" t="s">
        <v>85</v>
      </c>
      <c r="D63" s="123"/>
      <c r="E63" s="11" t="s">
        <v>61</v>
      </c>
      <c r="F63" s="123" t="s">
        <v>75</v>
      </c>
      <c r="G63" s="123"/>
      <c r="H63" s="123"/>
      <c r="I63" s="124">
        <v>0</v>
      </c>
      <c r="J63" s="124"/>
      <c r="K63" s="20">
        <v>33000</v>
      </c>
      <c r="L63" s="20">
        <v>33000</v>
      </c>
      <c r="M63" s="1"/>
    </row>
    <row r="64" spans="1:13" ht="13.5" customHeight="1">
      <c r="A64" s="1"/>
      <c r="B64" s="19" t="s">
        <v>6</v>
      </c>
      <c r="C64" s="123" t="s">
        <v>86</v>
      </c>
      <c r="D64" s="123"/>
      <c r="E64" s="11" t="s">
        <v>61</v>
      </c>
      <c r="F64" s="123" t="s">
        <v>75</v>
      </c>
      <c r="G64" s="123"/>
      <c r="H64" s="123"/>
      <c r="I64" s="124">
        <v>0</v>
      </c>
      <c r="J64" s="124"/>
      <c r="K64" s="20">
        <v>8500</v>
      </c>
      <c r="L64" s="20">
        <v>8500</v>
      </c>
      <c r="M64" s="1"/>
    </row>
    <row r="65" spans="1:13" ht="13.5" customHeight="1">
      <c r="A65" s="1"/>
      <c r="B65" s="19" t="s">
        <v>6</v>
      </c>
      <c r="C65" s="123" t="s">
        <v>87</v>
      </c>
      <c r="D65" s="123"/>
      <c r="E65" s="11" t="s">
        <v>64</v>
      </c>
      <c r="F65" s="123" t="s">
        <v>75</v>
      </c>
      <c r="G65" s="123"/>
      <c r="H65" s="123"/>
      <c r="I65" s="124">
        <v>0</v>
      </c>
      <c r="J65" s="124"/>
      <c r="K65" s="20">
        <v>8</v>
      </c>
      <c r="L65" s="20">
        <v>8</v>
      </c>
      <c r="M65" s="1"/>
    </row>
    <row r="66" spans="1:13" ht="13.5" customHeight="1">
      <c r="A66" s="1"/>
      <c r="B66" s="19" t="s">
        <v>6</v>
      </c>
      <c r="C66" s="123" t="s">
        <v>88</v>
      </c>
      <c r="D66" s="123"/>
      <c r="E66" s="11" t="s">
        <v>64</v>
      </c>
      <c r="F66" s="123" t="s">
        <v>75</v>
      </c>
      <c r="G66" s="123"/>
      <c r="H66" s="123"/>
      <c r="I66" s="124">
        <v>0</v>
      </c>
      <c r="J66" s="124"/>
      <c r="K66" s="20">
        <v>5</v>
      </c>
      <c r="L66" s="20">
        <v>5</v>
      </c>
      <c r="M66" s="1"/>
    </row>
    <row r="67" spans="1:13" ht="13.5" customHeight="1">
      <c r="A67" s="1"/>
      <c r="B67" s="19" t="s">
        <v>6</v>
      </c>
      <c r="C67" s="123" t="s">
        <v>89</v>
      </c>
      <c r="D67" s="123"/>
      <c r="E67" s="11" t="s">
        <v>64</v>
      </c>
      <c r="F67" s="123" t="s">
        <v>75</v>
      </c>
      <c r="G67" s="123"/>
      <c r="H67" s="123"/>
      <c r="I67" s="124">
        <v>0</v>
      </c>
      <c r="J67" s="124"/>
      <c r="K67" s="20">
        <v>2</v>
      </c>
      <c r="L67" s="20">
        <v>2</v>
      </c>
      <c r="M67" s="1"/>
    </row>
    <row r="68" spans="1:13" ht="13.5" customHeight="1">
      <c r="A68" s="1"/>
      <c r="B68" s="19" t="s">
        <v>6</v>
      </c>
      <c r="C68" s="123" t="s">
        <v>90</v>
      </c>
      <c r="D68" s="123"/>
      <c r="E68" s="11" t="s">
        <v>64</v>
      </c>
      <c r="F68" s="123" t="s">
        <v>75</v>
      </c>
      <c r="G68" s="123"/>
      <c r="H68" s="123"/>
      <c r="I68" s="124">
        <v>0</v>
      </c>
      <c r="J68" s="124"/>
      <c r="K68" s="20">
        <v>1</v>
      </c>
      <c r="L68" s="20">
        <v>1</v>
      </c>
      <c r="M68" s="1"/>
    </row>
    <row r="69" spans="1:13" ht="13.5" customHeight="1">
      <c r="A69" s="1"/>
      <c r="B69" s="19" t="s">
        <v>6</v>
      </c>
      <c r="C69" s="123" t="s">
        <v>91</v>
      </c>
      <c r="D69" s="123"/>
      <c r="E69" s="11" t="s">
        <v>64</v>
      </c>
      <c r="F69" s="123" t="s">
        <v>75</v>
      </c>
      <c r="G69" s="123"/>
      <c r="H69" s="123"/>
      <c r="I69" s="124">
        <v>0</v>
      </c>
      <c r="J69" s="124"/>
      <c r="K69" s="20">
        <v>1</v>
      </c>
      <c r="L69" s="20">
        <v>1</v>
      </c>
      <c r="M69" s="1"/>
    </row>
    <row r="70" spans="1:13" ht="13.5" customHeight="1">
      <c r="A70" s="1"/>
      <c r="B70" s="19" t="s">
        <v>6</v>
      </c>
      <c r="C70" s="123" t="s">
        <v>92</v>
      </c>
      <c r="D70" s="123"/>
      <c r="E70" s="11" t="s">
        <v>64</v>
      </c>
      <c r="F70" s="123" t="s">
        <v>75</v>
      </c>
      <c r="G70" s="123"/>
      <c r="H70" s="123"/>
      <c r="I70" s="124">
        <v>0</v>
      </c>
      <c r="J70" s="124"/>
      <c r="K70" s="20">
        <v>1</v>
      </c>
      <c r="L70" s="20">
        <v>1</v>
      </c>
      <c r="M70" s="1"/>
    </row>
    <row r="71" spans="1:13" ht="13.5" customHeight="1">
      <c r="A71" s="1"/>
      <c r="B71" s="19" t="s">
        <v>6</v>
      </c>
      <c r="C71" s="123" t="s">
        <v>93</v>
      </c>
      <c r="D71" s="123"/>
      <c r="E71" s="11" t="s">
        <v>64</v>
      </c>
      <c r="F71" s="123" t="s">
        <v>75</v>
      </c>
      <c r="G71" s="123"/>
      <c r="H71" s="123"/>
      <c r="I71" s="124">
        <v>0</v>
      </c>
      <c r="J71" s="124"/>
      <c r="K71" s="20">
        <v>1</v>
      </c>
      <c r="L71" s="20">
        <v>1</v>
      </c>
      <c r="M71" s="1"/>
    </row>
    <row r="72" spans="1:13" ht="13.5" customHeight="1">
      <c r="A72" s="1"/>
      <c r="B72" s="19" t="s">
        <v>6</v>
      </c>
      <c r="C72" s="123" t="s">
        <v>94</v>
      </c>
      <c r="D72" s="123"/>
      <c r="E72" s="11" t="s">
        <v>64</v>
      </c>
      <c r="F72" s="123" t="s">
        <v>75</v>
      </c>
      <c r="G72" s="123"/>
      <c r="H72" s="123"/>
      <c r="I72" s="124">
        <v>0</v>
      </c>
      <c r="J72" s="124"/>
      <c r="K72" s="20">
        <v>2</v>
      </c>
      <c r="L72" s="20">
        <v>2</v>
      </c>
      <c r="M72" s="1"/>
    </row>
    <row r="73" spans="1:13" ht="13.5" customHeight="1">
      <c r="A73" s="1"/>
      <c r="B73" s="19" t="s">
        <v>6</v>
      </c>
      <c r="C73" s="123" t="s">
        <v>95</v>
      </c>
      <c r="D73" s="123"/>
      <c r="E73" s="11" t="s">
        <v>64</v>
      </c>
      <c r="F73" s="123" t="s">
        <v>75</v>
      </c>
      <c r="G73" s="123"/>
      <c r="H73" s="123"/>
      <c r="I73" s="124">
        <v>0</v>
      </c>
      <c r="J73" s="124"/>
      <c r="K73" s="20">
        <v>1</v>
      </c>
      <c r="L73" s="20">
        <v>1</v>
      </c>
      <c r="M73" s="1"/>
    </row>
    <row r="74" spans="1:13" ht="13.5" customHeight="1">
      <c r="A74" s="1"/>
      <c r="B74" s="19" t="s">
        <v>6</v>
      </c>
      <c r="C74" s="123" t="s">
        <v>96</v>
      </c>
      <c r="D74" s="123"/>
      <c r="E74" s="11" t="s">
        <v>61</v>
      </c>
      <c r="F74" s="123" t="s">
        <v>75</v>
      </c>
      <c r="G74" s="123"/>
      <c r="H74" s="123"/>
      <c r="I74" s="124">
        <v>0</v>
      </c>
      <c r="J74" s="124"/>
      <c r="K74" s="20">
        <v>10000</v>
      </c>
      <c r="L74" s="20">
        <v>10000</v>
      </c>
      <c r="M74" s="1"/>
    </row>
    <row r="75" spans="1:13" ht="13.5" customHeight="1">
      <c r="A75" s="1"/>
      <c r="B75" s="19" t="s">
        <v>6</v>
      </c>
      <c r="C75" s="123" t="s">
        <v>97</v>
      </c>
      <c r="D75" s="123"/>
      <c r="E75" s="11" t="s">
        <v>64</v>
      </c>
      <c r="F75" s="123" t="s">
        <v>75</v>
      </c>
      <c r="G75" s="123"/>
      <c r="H75" s="123"/>
      <c r="I75" s="124">
        <v>0</v>
      </c>
      <c r="J75" s="124"/>
      <c r="K75" s="20">
        <v>1</v>
      </c>
      <c r="L75" s="20">
        <v>1</v>
      </c>
      <c r="M75" s="1"/>
    </row>
    <row r="76" spans="1:13" ht="13.5" customHeight="1">
      <c r="A76" s="1"/>
      <c r="B76" s="19" t="s">
        <v>6</v>
      </c>
      <c r="C76" s="123" t="s">
        <v>98</v>
      </c>
      <c r="D76" s="123"/>
      <c r="E76" s="11" t="s">
        <v>61</v>
      </c>
      <c r="F76" s="123" t="s">
        <v>75</v>
      </c>
      <c r="G76" s="123"/>
      <c r="H76" s="123"/>
      <c r="I76" s="124">
        <v>0</v>
      </c>
      <c r="J76" s="124"/>
      <c r="K76" s="20">
        <v>15000</v>
      </c>
      <c r="L76" s="20">
        <v>15000</v>
      </c>
      <c r="M76" s="1"/>
    </row>
    <row r="77" spans="1:13" ht="13.5" customHeight="1">
      <c r="A77" s="1"/>
      <c r="B77" s="19" t="s">
        <v>6</v>
      </c>
      <c r="C77" s="123" t="s">
        <v>99</v>
      </c>
      <c r="D77" s="123"/>
      <c r="E77" s="11" t="s">
        <v>64</v>
      </c>
      <c r="F77" s="123" t="s">
        <v>75</v>
      </c>
      <c r="G77" s="123"/>
      <c r="H77" s="123"/>
      <c r="I77" s="124">
        <v>0</v>
      </c>
      <c r="J77" s="124"/>
      <c r="K77" s="20">
        <v>1</v>
      </c>
      <c r="L77" s="20">
        <v>1</v>
      </c>
      <c r="M77" s="1"/>
    </row>
    <row r="78" spans="1:13" ht="13.5" customHeight="1">
      <c r="A78" s="1"/>
      <c r="B78" s="19" t="s">
        <v>6</v>
      </c>
      <c r="C78" s="123" t="s">
        <v>100</v>
      </c>
      <c r="D78" s="123"/>
      <c r="E78" s="11" t="s">
        <v>61</v>
      </c>
      <c r="F78" s="123" t="s">
        <v>75</v>
      </c>
      <c r="G78" s="123"/>
      <c r="H78" s="123"/>
      <c r="I78" s="124">
        <v>0</v>
      </c>
      <c r="J78" s="124"/>
      <c r="K78" s="20">
        <v>40000</v>
      </c>
      <c r="L78" s="20">
        <v>40000</v>
      </c>
      <c r="M78" s="1"/>
    </row>
    <row r="79" spans="1:13" ht="13.5" customHeight="1">
      <c r="A79" s="1"/>
      <c r="B79" s="19" t="s">
        <v>6</v>
      </c>
      <c r="C79" s="123" t="s">
        <v>101</v>
      </c>
      <c r="D79" s="123"/>
      <c r="E79" s="11" t="s">
        <v>64</v>
      </c>
      <c r="F79" s="123" t="s">
        <v>75</v>
      </c>
      <c r="G79" s="123"/>
      <c r="H79" s="123"/>
      <c r="I79" s="124">
        <v>0</v>
      </c>
      <c r="J79" s="124"/>
      <c r="K79" s="20">
        <v>3</v>
      </c>
      <c r="L79" s="20">
        <v>3</v>
      </c>
      <c r="M79" s="1"/>
    </row>
    <row r="80" spans="1:13" ht="13.5" customHeight="1">
      <c r="A80" s="1"/>
      <c r="B80" s="19" t="s">
        <v>6</v>
      </c>
      <c r="C80" s="123" t="s">
        <v>102</v>
      </c>
      <c r="D80" s="123"/>
      <c r="E80" s="11" t="s">
        <v>61</v>
      </c>
      <c r="F80" s="123" t="s">
        <v>75</v>
      </c>
      <c r="G80" s="123"/>
      <c r="H80" s="123"/>
      <c r="I80" s="124">
        <v>0</v>
      </c>
      <c r="J80" s="124"/>
      <c r="K80" s="20">
        <v>18000</v>
      </c>
      <c r="L80" s="20">
        <v>18000</v>
      </c>
      <c r="M80" s="1"/>
    </row>
    <row r="81" spans="1:13" ht="13.5" customHeight="1">
      <c r="A81" s="1"/>
      <c r="B81" s="19" t="s">
        <v>6</v>
      </c>
      <c r="C81" s="123" t="s">
        <v>103</v>
      </c>
      <c r="D81" s="123"/>
      <c r="E81" s="11" t="s">
        <v>64</v>
      </c>
      <c r="F81" s="123" t="s">
        <v>75</v>
      </c>
      <c r="G81" s="123"/>
      <c r="H81" s="123"/>
      <c r="I81" s="124">
        <v>0</v>
      </c>
      <c r="J81" s="124"/>
      <c r="K81" s="20">
        <v>2</v>
      </c>
      <c r="L81" s="20">
        <v>2</v>
      </c>
      <c r="M81" s="1"/>
    </row>
    <row r="82" spans="1:13" ht="13.5" customHeight="1">
      <c r="A82" s="1"/>
      <c r="B82" s="18" t="s">
        <v>45</v>
      </c>
      <c r="C82" s="126" t="s">
        <v>104</v>
      </c>
      <c r="D82" s="126"/>
      <c r="E82" s="19" t="s">
        <v>6</v>
      </c>
      <c r="F82" s="127" t="s">
        <v>6</v>
      </c>
      <c r="G82" s="127"/>
      <c r="H82" s="127"/>
      <c r="I82" s="127" t="s">
        <v>6</v>
      </c>
      <c r="J82" s="127"/>
      <c r="K82" s="19" t="s">
        <v>6</v>
      </c>
      <c r="L82" s="19" t="s">
        <v>6</v>
      </c>
      <c r="M82" s="1"/>
    </row>
    <row r="83" spans="1:13" ht="13.5" customHeight="1">
      <c r="A83" s="1"/>
      <c r="B83" s="19" t="s">
        <v>6</v>
      </c>
      <c r="C83" s="123" t="s">
        <v>105</v>
      </c>
      <c r="D83" s="123"/>
      <c r="E83" s="11" t="s">
        <v>106</v>
      </c>
      <c r="F83" s="123" t="s">
        <v>107</v>
      </c>
      <c r="G83" s="123"/>
      <c r="H83" s="123"/>
      <c r="I83" s="124">
        <v>301</v>
      </c>
      <c r="J83" s="124"/>
      <c r="K83" s="20">
        <v>0</v>
      </c>
      <c r="L83" s="20">
        <v>301</v>
      </c>
      <c r="M83" s="1"/>
    </row>
    <row r="84" spans="1:13" ht="13.5" customHeight="1">
      <c r="A84" s="1"/>
      <c r="B84" s="19" t="s">
        <v>6</v>
      </c>
      <c r="C84" s="123" t="s">
        <v>108</v>
      </c>
      <c r="D84" s="123"/>
      <c r="E84" s="11" t="s">
        <v>106</v>
      </c>
      <c r="F84" s="123" t="s">
        <v>107</v>
      </c>
      <c r="G84" s="123"/>
      <c r="H84" s="123"/>
      <c r="I84" s="124">
        <v>226</v>
      </c>
      <c r="J84" s="124"/>
      <c r="K84" s="20">
        <v>0</v>
      </c>
      <c r="L84" s="20">
        <v>226</v>
      </c>
      <c r="M84" s="1"/>
    </row>
    <row r="85" spans="1:13" ht="13.5" customHeight="1" hidden="1">
      <c r="A85" s="1"/>
      <c r="B85" s="13" t="s">
        <v>37</v>
      </c>
      <c r="C85" s="125" t="s">
        <v>45</v>
      </c>
      <c r="D85" s="125"/>
      <c r="E85" s="13" t="s">
        <v>46</v>
      </c>
      <c r="F85" s="125" t="s">
        <v>47</v>
      </c>
      <c r="G85" s="125"/>
      <c r="H85" s="125"/>
      <c r="I85" s="125" t="s">
        <v>48</v>
      </c>
      <c r="J85" s="125"/>
      <c r="K85" s="13" t="s">
        <v>57</v>
      </c>
      <c r="L85" s="13" t="s">
        <v>58</v>
      </c>
      <c r="M85" s="1"/>
    </row>
    <row r="86" spans="1:13" ht="24" customHeight="1">
      <c r="A86" s="1"/>
      <c r="B86" s="19" t="s">
        <v>6</v>
      </c>
      <c r="C86" s="123" t="s">
        <v>109</v>
      </c>
      <c r="D86" s="123"/>
      <c r="E86" s="11" t="s">
        <v>106</v>
      </c>
      <c r="F86" s="123" t="s">
        <v>107</v>
      </c>
      <c r="G86" s="123"/>
      <c r="H86" s="123"/>
      <c r="I86" s="124">
        <v>35</v>
      </c>
      <c r="J86" s="124"/>
      <c r="K86" s="20">
        <v>0</v>
      </c>
      <c r="L86" s="20">
        <v>35</v>
      </c>
      <c r="M86" s="1"/>
    </row>
    <row r="87" spans="1:13" ht="24" customHeight="1">
      <c r="A87" s="1"/>
      <c r="B87" s="19" t="s">
        <v>6</v>
      </c>
      <c r="C87" s="123" t="s">
        <v>110</v>
      </c>
      <c r="D87" s="123"/>
      <c r="E87" s="11" t="s">
        <v>106</v>
      </c>
      <c r="F87" s="123" t="s">
        <v>107</v>
      </c>
      <c r="G87" s="123"/>
      <c r="H87" s="123"/>
      <c r="I87" s="124">
        <v>191</v>
      </c>
      <c r="J87" s="124"/>
      <c r="K87" s="20">
        <v>0</v>
      </c>
      <c r="L87" s="20">
        <v>191</v>
      </c>
      <c r="M87" s="1"/>
    </row>
    <row r="88" spans="1:13" ht="13.5" customHeight="1">
      <c r="A88" s="1"/>
      <c r="B88" s="19" t="s">
        <v>6</v>
      </c>
      <c r="C88" s="123" t="s">
        <v>111</v>
      </c>
      <c r="D88" s="123"/>
      <c r="E88" s="11" t="s">
        <v>64</v>
      </c>
      <c r="F88" s="123" t="s">
        <v>75</v>
      </c>
      <c r="G88" s="123"/>
      <c r="H88" s="123"/>
      <c r="I88" s="124">
        <v>0</v>
      </c>
      <c r="J88" s="124"/>
      <c r="K88" s="20">
        <v>10</v>
      </c>
      <c r="L88" s="20">
        <v>10</v>
      </c>
      <c r="M88" s="1"/>
    </row>
    <row r="89" spans="1:13" ht="13.5" customHeight="1">
      <c r="A89" s="1"/>
      <c r="B89" s="19" t="s">
        <v>6</v>
      </c>
      <c r="C89" s="123" t="s">
        <v>112</v>
      </c>
      <c r="D89" s="123"/>
      <c r="E89" s="11" t="s">
        <v>64</v>
      </c>
      <c r="F89" s="123" t="s">
        <v>75</v>
      </c>
      <c r="G89" s="123"/>
      <c r="H89" s="123"/>
      <c r="I89" s="124">
        <v>0</v>
      </c>
      <c r="J89" s="124"/>
      <c r="K89" s="20">
        <v>2</v>
      </c>
      <c r="L89" s="20">
        <v>2</v>
      </c>
      <c r="M89" s="1"/>
    </row>
    <row r="90" spans="1:13" ht="13.5" customHeight="1">
      <c r="A90" s="1"/>
      <c r="B90" s="19" t="s">
        <v>6</v>
      </c>
      <c r="C90" s="123" t="s">
        <v>113</v>
      </c>
      <c r="D90" s="123"/>
      <c r="E90" s="11" t="s">
        <v>64</v>
      </c>
      <c r="F90" s="123" t="s">
        <v>75</v>
      </c>
      <c r="G90" s="123"/>
      <c r="H90" s="123"/>
      <c r="I90" s="124">
        <v>0</v>
      </c>
      <c r="J90" s="124"/>
      <c r="K90" s="20">
        <v>8</v>
      </c>
      <c r="L90" s="20">
        <v>8</v>
      </c>
      <c r="M90" s="1"/>
    </row>
    <row r="91" spans="1:13" ht="13.5" customHeight="1">
      <c r="A91" s="1"/>
      <c r="B91" s="19" t="s">
        <v>6</v>
      </c>
      <c r="C91" s="123" t="s">
        <v>114</v>
      </c>
      <c r="D91" s="123"/>
      <c r="E91" s="11" t="s">
        <v>64</v>
      </c>
      <c r="F91" s="123" t="s">
        <v>75</v>
      </c>
      <c r="G91" s="123"/>
      <c r="H91" s="123"/>
      <c r="I91" s="124">
        <v>0</v>
      </c>
      <c r="J91" s="124"/>
      <c r="K91" s="20">
        <v>5</v>
      </c>
      <c r="L91" s="20">
        <v>5</v>
      </c>
      <c r="M91" s="1"/>
    </row>
    <row r="92" spans="1:13" ht="13.5" customHeight="1">
      <c r="A92" s="1"/>
      <c r="B92" s="19" t="s">
        <v>6</v>
      </c>
      <c r="C92" s="123" t="s">
        <v>115</v>
      </c>
      <c r="D92" s="123"/>
      <c r="E92" s="11" t="s">
        <v>64</v>
      </c>
      <c r="F92" s="123" t="s">
        <v>75</v>
      </c>
      <c r="G92" s="123"/>
      <c r="H92" s="123"/>
      <c r="I92" s="124">
        <v>0</v>
      </c>
      <c r="J92" s="124"/>
      <c r="K92" s="20">
        <v>1</v>
      </c>
      <c r="L92" s="20">
        <v>1</v>
      </c>
      <c r="M92" s="1"/>
    </row>
    <row r="93" spans="1:13" ht="13.5" customHeight="1">
      <c r="A93" s="1"/>
      <c r="B93" s="19" t="s">
        <v>6</v>
      </c>
      <c r="C93" s="123" t="s">
        <v>116</v>
      </c>
      <c r="D93" s="123"/>
      <c r="E93" s="11" t="s">
        <v>64</v>
      </c>
      <c r="F93" s="123" t="s">
        <v>75</v>
      </c>
      <c r="G93" s="123"/>
      <c r="H93" s="123"/>
      <c r="I93" s="124">
        <v>0</v>
      </c>
      <c r="J93" s="124"/>
      <c r="K93" s="20">
        <v>1</v>
      </c>
      <c r="L93" s="20">
        <v>1</v>
      </c>
      <c r="M93" s="1"/>
    </row>
    <row r="94" spans="1:13" ht="13.5" customHeight="1">
      <c r="A94" s="1"/>
      <c r="B94" s="19" t="s">
        <v>6</v>
      </c>
      <c r="C94" s="123" t="s">
        <v>117</v>
      </c>
      <c r="D94" s="123"/>
      <c r="E94" s="11" t="s">
        <v>64</v>
      </c>
      <c r="F94" s="123" t="s">
        <v>75</v>
      </c>
      <c r="G94" s="123"/>
      <c r="H94" s="123"/>
      <c r="I94" s="124">
        <v>0</v>
      </c>
      <c r="J94" s="124"/>
      <c r="K94" s="20">
        <v>1</v>
      </c>
      <c r="L94" s="20">
        <v>1</v>
      </c>
      <c r="M94" s="1"/>
    </row>
    <row r="95" spans="1:13" ht="13.5" customHeight="1">
      <c r="A95" s="1"/>
      <c r="B95" s="19" t="s">
        <v>6</v>
      </c>
      <c r="C95" s="123" t="s">
        <v>118</v>
      </c>
      <c r="D95" s="123"/>
      <c r="E95" s="11" t="s">
        <v>64</v>
      </c>
      <c r="F95" s="123" t="s">
        <v>75</v>
      </c>
      <c r="G95" s="123"/>
      <c r="H95" s="123"/>
      <c r="I95" s="124">
        <v>0</v>
      </c>
      <c r="J95" s="124"/>
      <c r="K95" s="20">
        <v>1</v>
      </c>
      <c r="L95" s="20">
        <v>1</v>
      </c>
      <c r="M95" s="1"/>
    </row>
    <row r="96" spans="1:13" ht="13.5" customHeight="1">
      <c r="A96" s="1"/>
      <c r="B96" s="19" t="s">
        <v>6</v>
      </c>
      <c r="C96" s="123" t="s">
        <v>119</v>
      </c>
      <c r="D96" s="123"/>
      <c r="E96" s="11" t="s">
        <v>64</v>
      </c>
      <c r="F96" s="123" t="s">
        <v>75</v>
      </c>
      <c r="G96" s="123"/>
      <c r="H96" s="123"/>
      <c r="I96" s="124">
        <v>0</v>
      </c>
      <c r="J96" s="124"/>
      <c r="K96" s="20">
        <v>2</v>
      </c>
      <c r="L96" s="20">
        <v>2</v>
      </c>
      <c r="M96" s="1"/>
    </row>
    <row r="97" spans="1:13" ht="13.5" customHeight="1">
      <c r="A97" s="1"/>
      <c r="B97" s="19" t="s">
        <v>6</v>
      </c>
      <c r="C97" s="123" t="s">
        <v>120</v>
      </c>
      <c r="D97" s="123"/>
      <c r="E97" s="11" t="s">
        <v>64</v>
      </c>
      <c r="F97" s="123" t="s">
        <v>75</v>
      </c>
      <c r="G97" s="123"/>
      <c r="H97" s="123"/>
      <c r="I97" s="124">
        <v>0</v>
      </c>
      <c r="J97" s="124"/>
      <c r="K97" s="20">
        <v>1</v>
      </c>
      <c r="L97" s="20">
        <v>1</v>
      </c>
      <c r="M97" s="1"/>
    </row>
    <row r="98" spans="1:13" ht="13.5" customHeight="1">
      <c r="A98" s="1"/>
      <c r="B98" s="19" t="s">
        <v>6</v>
      </c>
      <c r="C98" s="123" t="s">
        <v>121</v>
      </c>
      <c r="D98" s="123"/>
      <c r="E98" s="11" t="s">
        <v>64</v>
      </c>
      <c r="F98" s="123" t="s">
        <v>75</v>
      </c>
      <c r="G98" s="123"/>
      <c r="H98" s="123"/>
      <c r="I98" s="124">
        <v>0</v>
      </c>
      <c r="J98" s="124"/>
      <c r="K98" s="20">
        <v>1</v>
      </c>
      <c r="L98" s="20">
        <v>1</v>
      </c>
      <c r="M98" s="1"/>
    </row>
    <row r="99" spans="1:13" ht="13.5" customHeight="1">
      <c r="A99" s="1"/>
      <c r="B99" s="19" t="s">
        <v>6</v>
      </c>
      <c r="C99" s="123" t="s">
        <v>122</v>
      </c>
      <c r="D99" s="123"/>
      <c r="E99" s="11" t="s">
        <v>64</v>
      </c>
      <c r="F99" s="123" t="s">
        <v>75</v>
      </c>
      <c r="G99" s="123"/>
      <c r="H99" s="123"/>
      <c r="I99" s="124">
        <v>0</v>
      </c>
      <c r="J99" s="124"/>
      <c r="K99" s="20">
        <v>1</v>
      </c>
      <c r="L99" s="20">
        <v>1</v>
      </c>
      <c r="M99" s="1"/>
    </row>
    <row r="100" spans="1:13" ht="13.5" customHeight="1">
      <c r="A100" s="1"/>
      <c r="B100" s="19" t="s">
        <v>6</v>
      </c>
      <c r="C100" s="123" t="s">
        <v>123</v>
      </c>
      <c r="D100" s="123"/>
      <c r="E100" s="11" t="s">
        <v>64</v>
      </c>
      <c r="F100" s="123" t="s">
        <v>75</v>
      </c>
      <c r="G100" s="123"/>
      <c r="H100" s="123"/>
      <c r="I100" s="124">
        <v>0</v>
      </c>
      <c r="J100" s="124"/>
      <c r="K100" s="20">
        <v>3</v>
      </c>
      <c r="L100" s="20">
        <v>3</v>
      </c>
      <c r="M100" s="1"/>
    </row>
    <row r="101" spans="1:13" ht="13.5" customHeight="1">
      <c r="A101" s="1"/>
      <c r="B101" s="19" t="s">
        <v>6</v>
      </c>
      <c r="C101" s="123" t="s">
        <v>124</v>
      </c>
      <c r="D101" s="123"/>
      <c r="E101" s="11" t="s">
        <v>64</v>
      </c>
      <c r="F101" s="123" t="s">
        <v>75</v>
      </c>
      <c r="G101" s="123"/>
      <c r="H101" s="123"/>
      <c r="I101" s="124">
        <v>0</v>
      </c>
      <c r="J101" s="124"/>
      <c r="K101" s="20">
        <v>2</v>
      </c>
      <c r="L101" s="20">
        <v>2</v>
      </c>
      <c r="M101" s="1"/>
    </row>
    <row r="102" spans="1:13" ht="13.5" customHeight="1">
      <c r="A102" s="1"/>
      <c r="B102" s="18" t="s">
        <v>46</v>
      </c>
      <c r="C102" s="126" t="s">
        <v>125</v>
      </c>
      <c r="D102" s="126"/>
      <c r="E102" s="19" t="s">
        <v>6</v>
      </c>
      <c r="F102" s="127" t="s">
        <v>6</v>
      </c>
      <c r="G102" s="127"/>
      <c r="H102" s="127"/>
      <c r="I102" s="127" t="s">
        <v>6</v>
      </c>
      <c r="J102" s="127"/>
      <c r="K102" s="19" t="s">
        <v>6</v>
      </c>
      <c r="L102" s="19" t="s">
        <v>6</v>
      </c>
      <c r="M102" s="1"/>
    </row>
    <row r="103" spans="1:13" ht="24" customHeight="1">
      <c r="A103" s="1"/>
      <c r="B103" s="19" t="s">
        <v>6</v>
      </c>
      <c r="C103" s="123" t="s">
        <v>126</v>
      </c>
      <c r="D103" s="123"/>
      <c r="E103" s="11" t="s">
        <v>106</v>
      </c>
      <c r="F103" s="123" t="s">
        <v>107</v>
      </c>
      <c r="G103" s="123"/>
      <c r="H103" s="123"/>
      <c r="I103" s="124">
        <v>18</v>
      </c>
      <c r="J103" s="124"/>
      <c r="K103" s="20">
        <v>0</v>
      </c>
      <c r="L103" s="20">
        <v>18</v>
      </c>
      <c r="M103" s="1"/>
    </row>
    <row r="104" spans="1:13" ht="13.5" customHeight="1">
      <c r="A104" s="1"/>
      <c r="B104" s="19" t="s">
        <v>6</v>
      </c>
      <c r="C104" s="123" t="s">
        <v>127</v>
      </c>
      <c r="D104" s="123"/>
      <c r="E104" s="11" t="s">
        <v>106</v>
      </c>
      <c r="F104" s="123" t="s">
        <v>107</v>
      </c>
      <c r="G104" s="123"/>
      <c r="H104" s="123"/>
      <c r="I104" s="124">
        <f>I44/I84</f>
        <v>20967.4203539823</v>
      </c>
      <c r="J104" s="124"/>
      <c r="K104" s="20">
        <f>K44/I84</f>
        <v>281.3938053097345</v>
      </c>
      <c r="L104" s="20">
        <f>K104+I104</f>
        <v>21248.814159292033</v>
      </c>
      <c r="M104" s="1"/>
    </row>
    <row r="105" spans="1:13" ht="13.5" customHeight="1">
      <c r="A105" s="1"/>
      <c r="B105" s="19" t="s">
        <v>6</v>
      </c>
      <c r="C105" s="123" t="s">
        <v>128</v>
      </c>
      <c r="D105" s="123"/>
      <c r="E105" s="11" t="s">
        <v>61</v>
      </c>
      <c r="F105" s="123" t="s">
        <v>75</v>
      </c>
      <c r="G105" s="123"/>
      <c r="H105" s="123"/>
      <c r="I105" s="124">
        <v>0</v>
      </c>
      <c r="J105" s="124"/>
      <c r="K105" s="20">
        <v>15000</v>
      </c>
      <c r="L105" s="20">
        <v>15000</v>
      </c>
      <c r="M105" s="1"/>
    </row>
    <row r="106" spans="1:13" ht="13.5" customHeight="1">
      <c r="A106" s="1"/>
      <c r="B106" s="19" t="s">
        <v>6</v>
      </c>
      <c r="C106" s="123" t="s">
        <v>129</v>
      </c>
      <c r="D106" s="123"/>
      <c r="E106" s="11" t="s">
        <v>61</v>
      </c>
      <c r="F106" s="123" t="s">
        <v>75</v>
      </c>
      <c r="G106" s="123"/>
      <c r="H106" s="123"/>
      <c r="I106" s="124">
        <v>0</v>
      </c>
      <c r="J106" s="124"/>
      <c r="K106" s="20">
        <v>8000</v>
      </c>
      <c r="L106" s="20">
        <v>8000</v>
      </c>
      <c r="M106" s="1"/>
    </row>
    <row r="107" spans="1:13" ht="13.5" customHeight="1">
      <c r="A107" s="1"/>
      <c r="B107" s="19" t="s">
        <v>6</v>
      </c>
      <c r="C107" s="123" t="s">
        <v>130</v>
      </c>
      <c r="D107" s="123"/>
      <c r="E107" s="11" t="s">
        <v>61</v>
      </c>
      <c r="F107" s="123" t="s">
        <v>75</v>
      </c>
      <c r="G107" s="123"/>
      <c r="H107" s="123"/>
      <c r="I107" s="124">
        <v>0</v>
      </c>
      <c r="J107" s="124"/>
      <c r="K107" s="20">
        <v>7400</v>
      </c>
      <c r="L107" s="20">
        <v>7400</v>
      </c>
      <c r="M107" s="1"/>
    </row>
    <row r="108" spans="1:13" ht="13.5" customHeight="1">
      <c r="A108" s="1"/>
      <c r="B108" s="19" t="s">
        <v>6</v>
      </c>
      <c r="C108" s="123" t="s">
        <v>131</v>
      </c>
      <c r="D108" s="123"/>
      <c r="E108" s="11" t="s">
        <v>61</v>
      </c>
      <c r="F108" s="123" t="s">
        <v>75</v>
      </c>
      <c r="G108" s="123"/>
      <c r="H108" s="123"/>
      <c r="I108" s="124">
        <v>0</v>
      </c>
      <c r="J108" s="124"/>
      <c r="K108" s="20">
        <v>8400</v>
      </c>
      <c r="L108" s="20">
        <v>8400</v>
      </c>
      <c r="M108" s="1"/>
    </row>
    <row r="109" spans="1:13" ht="13.5" customHeight="1">
      <c r="A109" s="1"/>
      <c r="B109" s="19" t="s">
        <v>6</v>
      </c>
      <c r="C109" s="123" t="s">
        <v>132</v>
      </c>
      <c r="D109" s="123"/>
      <c r="E109" s="11" t="s">
        <v>61</v>
      </c>
      <c r="F109" s="123" t="s">
        <v>75</v>
      </c>
      <c r="G109" s="123"/>
      <c r="H109" s="123"/>
      <c r="I109" s="124">
        <v>0</v>
      </c>
      <c r="J109" s="124"/>
      <c r="K109" s="20">
        <v>13000</v>
      </c>
      <c r="L109" s="20">
        <v>13000</v>
      </c>
      <c r="M109" s="1"/>
    </row>
    <row r="110" spans="1:13" ht="13.5" customHeight="1">
      <c r="A110" s="1"/>
      <c r="B110" s="19" t="s">
        <v>6</v>
      </c>
      <c r="C110" s="123" t="s">
        <v>133</v>
      </c>
      <c r="D110" s="123"/>
      <c r="E110" s="11" t="s">
        <v>61</v>
      </c>
      <c r="F110" s="123" t="s">
        <v>75</v>
      </c>
      <c r="G110" s="123"/>
      <c r="H110" s="123"/>
      <c r="I110" s="124">
        <v>0</v>
      </c>
      <c r="J110" s="124"/>
      <c r="K110" s="20">
        <v>20200</v>
      </c>
      <c r="L110" s="20">
        <v>20200</v>
      </c>
      <c r="M110" s="1"/>
    </row>
    <row r="111" spans="1:13" ht="13.5" customHeight="1">
      <c r="A111" s="1"/>
      <c r="B111" s="19" t="s">
        <v>6</v>
      </c>
      <c r="C111" s="123" t="s">
        <v>134</v>
      </c>
      <c r="D111" s="123"/>
      <c r="E111" s="11" t="s">
        <v>61</v>
      </c>
      <c r="F111" s="123" t="s">
        <v>75</v>
      </c>
      <c r="G111" s="123"/>
      <c r="H111" s="123"/>
      <c r="I111" s="124">
        <v>0</v>
      </c>
      <c r="J111" s="124"/>
      <c r="K111" s="20">
        <v>18000</v>
      </c>
      <c r="L111" s="20">
        <v>18000</v>
      </c>
      <c r="M111" s="1"/>
    </row>
    <row r="112" spans="1:13" ht="13.5" customHeight="1">
      <c r="A112" s="1"/>
      <c r="B112" s="19" t="s">
        <v>6</v>
      </c>
      <c r="C112" s="123" t="s">
        <v>135</v>
      </c>
      <c r="D112" s="123"/>
      <c r="E112" s="11" t="s">
        <v>61</v>
      </c>
      <c r="F112" s="123" t="s">
        <v>75</v>
      </c>
      <c r="G112" s="123"/>
      <c r="H112" s="123"/>
      <c r="I112" s="124">
        <v>0</v>
      </c>
      <c r="J112" s="124"/>
      <c r="K112" s="20">
        <v>15000</v>
      </c>
      <c r="L112" s="20">
        <v>15000</v>
      </c>
      <c r="M112" s="1"/>
    </row>
    <row r="113" spans="1:13" ht="13.5" customHeight="1">
      <c r="A113" s="1"/>
      <c r="B113" s="19" t="s">
        <v>6</v>
      </c>
      <c r="C113" s="123" t="s">
        <v>136</v>
      </c>
      <c r="D113" s="123"/>
      <c r="E113" s="11" t="s">
        <v>61</v>
      </c>
      <c r="F113" s="123" t="s">
        <v>75</v>
      </c>
      <c r="G113" s="123"/>
      <c r="H113" s="123"/>
      <c r="I113" s="124">
        <v>0</v>
      </c>
      <c r="J113" s="124"/>
      <c r="K113" s="20">
        <v>16500</v>
      </c>
      <c r="L113" s="20">
        <v>16500</v>
      </c>
      <c r="M113" s="1"/>
    </row>
    <row r="114" spans="1:13" ht="13.5" customHeight="1">
      <c r="A114" s="1"/>
      <c r="B114" s="19" t="s">
        <v>6</v>
      </c>
      <c r="C114" s="123" t="s">
        <v>137</v>
      </c>
      <c r="D114" s="123"/>
      <c r="E114" s="11" t="s">
        <v>61</v>
      </c>
      <c r="F114" s="123" t="s">
        <v>75</v>
      </c>
      <c r="G114" s="123"/>
      <c r="H114" s="123"/>
      <c r="I114" s="124">
        <v>0</v>
      </c>
      <c r="J114" s="124"/>
      <c r="K114" s="20">
        <v>8500</v>
      </c>
      <c r="L114" s="20">
        <v>8500</v>
      </c>
      <c r="M114" s="1"/>
    </row>
    <row r="115" spans="1:13" ht="13.5" customHeight="1">
      <c r="A115" s="1"/>
      <c r="B115" s="19" t="s">
        <v>6</v>
      </c>
      <c r="C115" s="123" t="s">
        <v>138</v>
      </c>
      <c r="D115" s="123"/>
      <c r="E115" s="11" t="s">
        <v>61</v>
      </c>
      <c r="F115" s="123" t="s">
        <v>75</v>
      </c>
      <c r="G115" s="123"/>
      <c r="H115" s="123"/>
      <c r="I115" s="124">
        <v>0</v>
      </c>
      <c r="J115" s="124"/>
      <c r="K115" s="20">
        <v>10000</v>
      </c>
      <c r="L115" s="20">
        <v>10000</v>
      </c>
      <c r="M115" s="1"/>
    </row>
    <row r="116" spans="1:13" ht="13.5" customHeight="1">
      <c r="A116" s="1"/>
      <c r="B116" s="19" t="s">
        <v>6</v>
      </c>
      <c r="C116" s="123" t="s">
        <v>139</v>
      </c>
      <c r="D116" s="123"/>
      <c r="E116" s="11" t="s">
        <v>61</v>
      </c>
      <c r="F116" s="123" t="s">
        <v>75</v>
      </c>
      <c r="G116" s="123"/>
      <c r="H116" s="123"/>
      <c r="I116" s="124">
        <v>0</v>
      </c>
      <c r="J116" s="124"/>
      <c r="K116" s="20">
        <v>15000</v>
      </c>
      <c r="L116" s="20">
        <v>15000</v>
      </c>
      <c r="M116" s="1"/>
    </row>
    <row r="117" spans="1:13" ht="13.5" customHeight="1">
      <c r="A117" s="1"/>
      <c r="B117" s="19" t="s">
        <v>6</v>
      </c>
      <c r="C117" s="123" t="s">
        <v>140</v>
      </c>
      <c r="D117" s="123"/>
      <c r="E117" s="11" t="s">
        <v>61</v>
      </c>
      <c r="F117" s="123" t="s">
        <v>75</v>
      </c>
      <c r="G117" s="123"/>
      <c r="H117" s="123"/>
      <c r="I117" s="124">
        <v>0</v>
      </c>
      <c r="J117" s="124"/>
      <c r="K117" s="20">
        <v>13333.33</v>
      </c>
      <c r="L117" s="20">
        <v>13333.33</v>
      </c>
      <c r="M117" s="1"/>
    </row>
    <row r="118" spans="1:13" ht="13.5" customHeight="1">
      <c r="A118" s="1"/>
      <c r="B118" s="19" t="s">
        <v>6</v>
      </c>
      <c r="C118" s="123" t="s">
        <v>141</v>
      </c>
      <c r="D118" s="123"/>
      <c r="E118" s="11" t="s">
        <v>61</v>
      </c>
      <c r="F118" s="123" t="s">
        <v>75</v>
      </c>
      <c r="G118" s="123"/>
      <c r="H118" s="123"/>
      <c r="I118" s="124">
        <v>0</v>
      </c>
      <c r="J118" s="124"/>
      <c r="K118" s="20">
        <v>9000</v>
      </c>
      <c r="L118" s="20">
        <v>9000</v>
      </c>
      <c r="M118" s="1"/>
    </row>
    <row r="119" spans="1:13" ht="13.5" customHeight="1">
      <c r="A119" s="1"/>
      <c r="B119" s="18" t="s">
        <v>47</v>
      </c>
      <c r="C119" s="126" t="s">
        <v>142</v>
      </c>
      <c r="D119" s="126"/>
      <c r="E119" s="19" t="s">
        <v>6</v>
      </c>
      <c r="F119" s="127" t="s">
        <v>6</v>
      </c>
      <c r="G119" s="127"/>
      <c r="H119" s="127"/>
      <c r="I119" s="127" t="s">
        <v>6</v>
      </c>
      <c r="J119" s="127"/>
      <c r="K119" s="19" t="s">
        <v>6</v>
      </c>
      <c r="L119" s="19" t="s">
        <v>6</v>
      </c>
      <c r="M119" s="1"/>
    </row>
    <row r="120" spans="1:13" ht="24" customHeight="1">
      <c r="A120" s="1"/>
      <c r="B120" s="19" t="s">
        <v>6</v>
      </c>
      <c r="C120" s="123" t="s">
        <v>143</v>
      </c>
      <c r="D120" s="123"/>
      <c r="E120" s="11" t="s">
        <v>144</v>
      </c>
      <c r="F120" s="123" t="s">
        <v>107</v>
      </c>
      <c r="G120" s="123"/>
      <c r="H120" s="123"/>
      <c r="I120" s="124">
        <v>75</v>
      </c>
      <c r="J120" s="124"/>
      <c r="K120" s="20">
        <v>0</v>
      </c>
      <c r="L120" s="20">
        <v>75</v>
      </c>
      <c r="M120" s="1"/>
    </row>
    <row r="121" spans="1:13" ht="13.5" customHeight="1" hidden="1">
      <c r="A121" s="1"/>
      <c r="B121" s="13" t="s">
        <v>37</v>
      </c>
      <c r="C121" s="125" t="s">
        <v>45</v>
      </c>
      <c r="D121" s="125"/>
      <c r="E121" s="13" t="s">
        <v>46</v>
      </c>
      <c r="F121" s="125" t="s">
        <v>47</v>
      </c>
      <c r="G121" s="125"/>
      <c r="H121" s="125"/>
      <c r="I121" s="125" t="s">
        <v>48</v>
      </c>
      <c r="J121" s="125"/>
      <c r="K121" s="13" t="s">
        <v>57</v>
      </c>
      <c r="L121" s="13" t="s">
        <v>58</v>
      </c>
      <c r="M121" s="1"/>
    </row>
    <row r="122" spans="1:13" ht="13.5" customHeight="1">
      <c r="A122" s="1"/>
      <c r="B122" s="19" t="s">
        <v>6</v>
      </c>
      <c r="C122" s="123" t="s">
        <v>145</v>
      </c>
      <c r="D122" s="123"/>
      <c r="E122" s="11" t="s">
        <v>144</v>
      </c>
      <c r="F122" s="123" t="s">
        <v>146</v>
      </c>
      <c r="G122" s="123"/>
      <c r="H122" s="123"/>
      <c r="I122" s="124">
        <v>0</v>
      </c>
      <c r="J122" s="124"/>
      <c r="K122" s="20">
        <v>100</v>
      </c>
      <c r="L122" s="20">
        <v>100</v>
      </c>
      <c r="M122" s="1"/>
    </row>
    <row r="123" spans="1:13" ht="13.5" customHeight="1">
      <c r="A123" s="1"/>
      <c r="B123" s="19" t="s">
        <v>6</v>
      </c>
      <c r="C123" s="123" t="s">
        <v>147</v>
      </c>
      <c r="D123" s="123"/>
      <c r="E123" s="11" t="s">
        <v>144</v>
      </c>
      <c r="F123" s="123" t="s">
        <v>146</v>
      </c>
      <c r="G123" s="123"/>
      <c r="H123" s="123"/>
      <c r="I123" s="124">
        <v>0</v>
      </c>
      <c r="J123" s="124"/>
      <c r="K123" s="20">
        <v>100</v>
      </c>
      <c r="L123" s="20">
        <v>100</v>
      </c>
      <c r="M123" s="1"/>
    </row>
    <row r="124" spans="1:13" ht="13.5" customHeight="1">
      <c r="A124" s="1"/>
      <c r="B124" s="19" t="s">
        <v>6</v>
      </c>
      <c r="C124" s="123" t="s">
        <v>148</v>
      </c>
      <c r="D124" s="123"/>
      <c r="E124" s="11" t="s">
        <v>144</v>
      </c>
      <c r="F124" s="123" t="s">
        <v>146</v>
      </c>
      <c r="G124" s="123"/>
      <c r="H124" s="123"/>
      <c r="I124" s="124">
        <v>0</v>
      </c>
      <c r="J124" s="124"/>
      <c r="K124" s="20">
        <v>100</v>
      </c>
      <c r="L124" s="20">
        <v>100</v>
      </c>
      <c r="M124" s="1"/>
    </row>
    <row r="125" spans="1:13" ht="24" customHeight="1">
      <c r="A125" s="1"/>
      <c r="B125" s="19" t="s">
        <v>6</v>
      </c>
      <c r="C125" s="123" t="s">
        <v>149</v>
      </c>
      <c r="D125" s="123"/>
      <c r="E125" s="11" t="s">
        <v>144</v>
      </c>
      <c r="F125" s="123" t="s">
        <v>146</v>
      </c>
      <c r="G125" s="123"/>
      <c r="H125" s="123"/>
      <c r="I125" s="124">
        <v>0</v>
      </c>
      <c r="J125" s="124"/>
      <c r="K125" s="20">
        <v>100</v>
      </c>
      <c r="L125" s="20">
        <v>100</v>
      </c>
      <c r="M125" s="1"/>
    </row>
    <row r="126" spans="1:13" ht="24" customHeight="1">
      <c r="A126" s="1"/>
      <c r="B126" s="19" t="s">
        <v>6</v>
      </c>
      <c r="C126" s="123" t="s">
        <v>150</v>
      </c>
      <c r="D126" s="123"/>
      <c r="E126" s="11" t="s">
        <v>144</v>
      </c>
      <c r="F126" s="123" t="s">
        <v>146</v>
      </c>
      <c r="G126" s="123"/>
      <c r="H126" s="123"/>
      <c r="I126" s="124">
        <v>0</v>
      </c>
      <c r="J126" s="124"/>
      <c r="K126" s="20">
        <v>100</v>
      </c>
      <c r="L126" s="20">
        <v>100</v>
      </c>
      <c r="M126" s="1"/>
    </row>
    <row r="127" spans="1:13" ht="24" customHeight="1">
      <c r="A127" s="1"/>
      <c r="B127" s="19" t="s">
        <v>6</v>
      </c>
      <c r="C127" s="123" t="s">
        <v>151</v>
      </c>
      <c r="D127" s="123"/>
      <c r="E127" s="11" t="s">
        <v>144</v>
      </c>
      <c r="F127" s="123" t="s">
        <v>146</v>
      </c>
      <c r="G127" s="123"/>
      <c r="H127" s="123"/>
      <c r="I127" s="124">
        <v>0</v>
      </c>
      <c r="J127" s="124"/>
      <c r="K127" s="20">
        <v>100</v>
      </c>
      <c r="L127" s="20">
        <v>100</v>
      </c>
      <c r="M127" s="1"/>
    </row>
    <row r="128" spans="1:13" ht="13.5" customHeight="1">
      <c r="A128" s="1"/>
      <c r="B128" s="19" t="s">
        <v>6</v>
      </c>
      <c r="C128" s="123" t="s">
        <v>152</v>
      </c>
      <c r="D128" s="123"/>
      <c r="E128" s="11" t="s">
        <v>144</v>
      </c>
      <c r="F128" s="123" t="s">
        <v>146</v>
      </c>
      <c r="G128" s="123"/>
      <c r="H128" s="123"/>
      <c r="I128" s="124">
        <v>0</v>
      </c>
      <c r="J128" s="124"/>
      <c r="K128" s="20">
        <v>100</v>
      </c>
      <c r="L128" s="20">
        <v>100</v>
      </c>
      <c r="M128" s="1"/>
    </row>
    <row r="129" spans="1:13" ht="13.5" customHeight="1">
      <c r="A129" s="1"/>
      <c r="B129" s="19" t="s">
        <v>6</v>
      </c>
      <c r="C129" s="123" t="s">
        <v>153</v>
      </c>
      <c r="D129" s="123"/>
      <c r="E129" s="11" t="s">
        <v>144</v>
      </c>
      <c r="F129" s="123" t="s">
        <v>146</v>
      </c>
      <c r="G129" s="123"/>
      <c r="H129" s="123"/>
      <c r="I129" s="124">
        <v>0</v>
      </c>
      <c r="J129" s="124"/>
      <c r="K129" s="20">
        <v>100</v>
      </c>
      <c r="L129" s="20">
        <v>100</v>
      </c>
      <c r="M129" s="1"/>
    </row>
    <row r="130" spans="1:13" ht="13.5" customHeight="1">
      <c r="A130" s="1"/>
      <c r="B130" s="19" t="s">
        <v>6</v>
      </c>
      <c r="C130" s="123" t="s">
        <v>154</v>
      </c>
      <c r="D130" s="123"/>
      <c r="E130" s="11" t="s">
        <v>144</v>
      </c>
      <c r="F130" s="123" t="s">
        <v>146</v>
      </c>
      <c r="G130" s="123"/>
      <c r="H130" s="123"/>
      <c r="I130" s="124">
        <v>0</v>
      </c>
      <c r="J130" s="124"/>
      <c r="K130" s="20">
        <v>100</v>
      </c>
      <c r="L130" s="20">
        <v>100</v>
      </c>
      <c r="M130" s="1"/>
    </row>
    <row r="131" spans="1:13" ht="13.5" customHeight="1">
      <c r="A131" s="1"/>
      <c r="B131" s="19" t="s">
        <v>6</v>
      </c>
      <c r="C131" s="123" t="s">
        <v>155</v>
      </c>
      <c r="D131" s="123"/>
      <c r="E131" s="11" t="s">
        <v>144</v>
      </c>
      <c r="F131" s="123" t="s">
        <v>75</v>
      </c>
      <c r="G131" s="123"/>
      <c r="H131" s="123"/>
      <c r="I131" s="124">
        <v>0</v>
      </c>
      <c r="J131" s="124"/>
      <c r="K131" s="20">
        <v>100</v>
      </c>
      <c r="L131" s="20">
        <v>100</v>
      </c>
      <c r="M131" s="1"/>
    </row>
    <row r="132" spans="1:13" ht="24" customHeight="1">
      <c r="A132" s="1"/>
      <c r="B132" s="19" t="s">
        <v>6</v>
      </c>
      <c r="C132" s="123" t="s">
        <v>156</v>
      </c>
      <c r="D132" s="123"/>
      <c r="E132" s="11" t="s">
        <v>144</v>
      </c>
      <c r="F132" s="123" t="s">
        <v>75</v>
      </c>
      <c r="G132" s="123"/>
      <c r="H132" s="123"/>
      <c r="I132" s="124">
        <v>0</v>
      </c>
      <c r="J132" s="124"/>
      <c r="K132" s="20">
        <v>100</v>
      </c>
      <c r="L132" s="20">
        <v>100</v>
      </c>
      <c r="M132" s="1"/>
    </row>
    <row r="133" spans="1:13" ht="13.5" customHeight="1">
      <c r="A133" s="1"/>
      <c r="B133" s="19" t="s">
        <v>6</v>
      </c>
      <c r="C133" s="123" t="s">
        <v>157</v>
      </c>
      <c r="D133" s="123"/>
      <c r="E133" s="11" t="s">
        <v>144</v>
      </c>
      <c r="F133" s="123" t="s">
        <v>75</v>
      </c>
      <c r="G133" s="123"/>
      <c r="H133" s="123"/>
      <c r="I133" s="124">
        <v>0</v>
      </c>
      <c r="J133" s="124"/>
      <c r="K133" s="20">
        <v>100</v>
      </c>
      <c r="L133" s="20">
        <v>100</v>
      </c>
      <c r="M133" s="1"/>
    </row>
    <row r="134" spans="1:13" ht="13.5" customHeight="1">
      <c r="A134" s="1"/>
      <c r="B134" s="19" t="s">
        <v>6</v>
      </c>
      <c r="C134" s="123" t="s">
        <v>158</v>
      </c>
      <c r="D134" s="123"/>
      <c r="E134" s="11" t="s">
        <v>144</v>
      </c>
      <c r="F134" s="123" t="s">
        <v>75</v>
      </c>
      <c r="G134" s="123"/>
      <c r="H134" s="123"/>
      <c r="I134" s="124">
        <v>0</v>
      </c>
      <c r="J134" s="124"/>
      <c r="K134" s="20">
        <v>100</v>
      </c>
      <c r="L134" s="20">
        <v>100</v>
      </c>
      <c r="M134" s="1"/>
    </row>
    <row r="135" spans="1:13" ht="13.5" customHeight="1">
      <c r="A135" s="1"/>
      <c r="B135" s="19" t="s">
        <v>6</v>
      </c>
      <c r="C135" s="123" t="s">
        <v>159</v>
      </c>
      <c r="D135" s="123"/>
      <c r="E135" s="11" t="s">
        <v>144</v>
      </c>
      <c r="F135" s="123" t="s">
        <v>75</v>
      </c>
      <c r="G135" s="123"/>
      <c r="H135" s="123"/>
      <c r="I135" s="124">
        <v>0</v>
      </c>
      <c r="J135" s="124"/>
      <c r="K135" s="20">
        <v>100</v>
      </c>
      <c r="L135" s="20">
        <v>100</v>
      </c>
      <c r="M135" s="1"/>
    </row>
    <row r="136" spans="1:13" ht="22.5" customHeight="1">
      <c r="A136" s="1"/>
      <c r="B136" s="1"/>
      <c r="C136" s="120" t="s">
        <v>244</v>
      </c>
      <c r="D136" s="120"/>
      <c r="E136" s="120"/>
      <c r="F136" s="1"/>
      <c r="G136" s="1"/>
      <c r="H136" s="1"/>
      <c r="I136" s="121" t="s">
        <v>245</v>
      </c>
      <c r="J136" s="121"/>
      <c r="K136" s="121"/>
      <c r="L136" s="1"/>
      <c r="M136" s="1"/>
    </row>
    <row r="137" spans="1:13" ht="6.75" customHeight="1">
      <c r="A137" s="1"/>
      <c r="B137" s="1"/>
      <c r="C137" s="1"/>
      <c r="D137" s="1"/>
      <c r="E137" s="1"/>
      <c r="F137" s="21" t="s">
        <v>160</v>
      </c>
      <c r="G137" s="1"/>
      <c r="H137" s="1"/>
      <c r="I137" s="117" t="s">
        <v>161</v>
      </c>
      <c r="J137" s="117"/>
      <c r="K137" s="117"/>
      <c r="L137" s="1"/>
      <c r="M137" s="1"/>
    </row>
    <row r="138" spans="1:13" ht="13.5" customHeight="1">
      <c r="A138" s="1"/>
      <c r="B138" s="1"/>
      <c r="C138" s="122" t="s">
        <v>162</v>
      </c>
      <c r="D138" s="122"/>
      <c r="E138" s="122"/>
      <c r="F138" s="1"/>
      <c r="G138" s="1"/>
      <c r="H138" s="1"/>
      <c r="I138" s="1"/>
      <c r="J138" s="1"/>
      <c r="K138" s="1"/>
      <c r="L138" s="1"/>
      <c r="M138" s="1"/>
    </row>
    <row r="139" spans="1:13" ht="21.75" customHeight="1">
      <c r="A139" s="1"/>
      <c r="B139" s="1"/>
      <c r="C139" s="121" t="s">
        <v>163</v>
      </c>
      <c r="D139" s="121"/>
      <c r="E139" s="121"/>
      <c r="F139" s="1"/>
      <c r="G139" s="1"/>
      <c r="H139" s="1"/>
      <c r="I139" s="1"/>
      <c r="J139" s="1"/>
      <c r="K139" s="1"/>
      <c r="L139" s="1"/>
      <c r="M139" s="1"/>
    </row>
    <row r="140" spans="1:13" ht="22.5" customHeight="1">
      <c r="A140" s="1"/>
      <c r="B140" s="1"/>
      <c r="C140" s="120" t="s">
        <v>164</v>
      </c>
      <c r="D140" s="120"/>
      <c r="E140" s="120"/>
      <c r="F140" s="1"/>
      <c r="G140" s="1"/>
      <c r="H140" s="1"/>
      <c r="I140" s="121" t="s">
        <v>246</v>
      </c>
      <c r="J140" s="121"/>
      <c r="K140" s="121"/>
      <c r="L140" s="1"/>
      <c r="M140" s="1"/>
    </row>
    <row r="141" spans="1:13" ht="6.75" customHeight="1">
      <c r="A141" s="1"/>
      <c r="B141" s="1"/>
      <c r="C141" s="1"/>
      <c r="D141" s="1"/>
      <c r="E141" s="1"/>
      <c r="F141" s="21" t="s">
        <v>160</v>
      </c>
      <c r="G141" s="1"/>
      <c r="H141" s="1"/>
      <c r="I141" s="117" t="s">
        <v>161</v>
      </c>
      <c r="J141" s="117"/>
      <c r="K141" s="117"/>
      <c r="L141" s="1"/>
      <c r="M141" s="1"/>
    </row>
    <row r="142" spans="1:13" ht="21.75" customHeight="1">
      <c r="A142" s="1"/>
      <c r="B142" s="1"/>
      <c r="C142" s="118" t="s">
        <v>167</v>
      </c>
      <c r="D142" s="118"/>
      <c r="E142" s="118"/>
      <c r="F142" s="1"/>
      <c r="G142" s="1"/>
      <c r="H142" s="1"/>
      <c r="I142" s="1"/>
      <c r="J142" s="1"/>
      <c r="K142" s="1"/>
      <c r="L142" s="1"/>
      <c r="M142" s="1"/>
    </row>
    <row r="143" spans="1:13" ht="13.5" customHeight="1">
      <c r="A143" s="1"/>
      <c r="B143" s="1"/>
      <c r="C143" s="119" t="s">
        <v>165</v>
      </c>
      <c r="D143" s="119"/>
      <c r="E143" s="119"/>
      <c r="F143" s="1"/>
      <c r="G143" s="1"/>
      <c r="H143" s="1"/>
      <c r="I143" s="1"/>
      <c r="J143" s="1"/>
      <c r="K143" s="1"/>
      <c r="L143" s="1"/>
      <c r="M143" s="1"/>
    </row>
  </sheetData>
  <sheetProtection/>
  <mergeCells count="341">
    <mergeCell ref="J1:L1"/>
    <mergeCell ref="J2:L2"/>
    <mergeCell ref="G3:L3"/>
    <mergeCell ref="G4:L4"/>
    <mergeCell ref="G5:L5"/>
    <mergeCell ref="G6:L6"/>
    <mergeCell ref="G7:L7"/>
    <mergeCell ref="G8:L8"/>
    <mergeCell ref="G9:L9"/>
    <mergeCell ref="B10:L10"/>
    <mergeCell ref="B11:L11"/>
    <mergeCell ref="D12:K12"/>
    <mergeCell ref="D13:K13"/>
    <mergeCell ref="D14:K14"/>
    <mergeCell ref="D15:K15"/>
    <mergeCell ref="F16:K16"/>
    <mergeCell ref="F17:K17"/>
    <mergeCell ref="B18:L18"/>
    <mergeCell ref="B19:L19"/>
    <mergeCell ref="B20:L20"/>
    <mergeCell ref="B21:L21"/>
    <mergeCell ref="C22:L22"/>
    <mergeCell ref="B23:L23"/>
    <mergeCell ref="B24:L24"/>
    <mergeCell ref="B25:L25"/>
    <mergeCell ref="C26:L26"/>
    <mergeCell ref="C27:L27"/>
    <mergeCell ref="B28:L28"/>
    <mergeCell ref="C30:G30"/>
    <mergeCell ref="H30:J30"/>
    <mergeCell ref="C31:G31"/>
    <mergeCell ref="H31:J31"/>
    <mergeCell ref="C32:G32"/>
    <mergeCell ref="H32:J32"/>
    <mergeCell ref="C33:G33"/>
    <mergeCell ref="H33:J33"/>
    <mergeCell ref="B34:G34"/>
    <mergeCell ref="H34:J34"/>
    <mergeCell ref="B35:L35"/>
    <mergeCell ref="C37:H37"/>
    <mergeCell ref="I37:J37"/>
    <mergeCell ref="C38:H38"/>
    <mergeCell ref="I38:J38"/>
    <mergeCell ref="C39:H39"/>
    <mergeCell ref="I39:J39"/>
    <mergeCell ref="B40:L40"/>
    <mergeCell ref="C41:D41"/>
    <mergeCell ref="F41:H41"/>
    <mergeCell ref="I41:J41"/>
    <mergeCell ref="C42:D42"/>
    <mergeCell ref="F42:H42"/>
    <mergeCell ref="I42:J42"/>
    <mergeCell ref="C43:D43"/>
    <mergeCell ref="F43:H43"/>
    <mergeCell ref="I43:J43"/>
    <mergeCell ref="C44:D44"/>
    <mergeCell ref="F44:H44"/>
    <mergeCell ref="I44:J44"/>
    <mergeCell ref="C45:D45"/>
    <mergeCell ref="F45:H45"/>
    <mergeCell ref="I45:J45"/>
    <mergeCell ref="C46:D46"/>
    <mergeCell ref="F46:H46"/>
    <mergeCell ref="I46:J46"/>
    <mergeCell ref="C47:D47"/>
    <mergeCell ref="F47:H47"/>
    <mergeCell ref="I47:J47"/>
    <mergeCell ref="C48:D48"/>
    <mergeCell ref="F48:H48"/>
    <mergeCell ref="I48:J48"/>
    <mergeCell ref="C49:D49"/>
    <mergeCell ref="F49:H49"/>
    <mergeCell ref="I49:J49"/>
    <mergeCell ref="C50:D50"/>
    <mergeCell ref="F50:H50"/>
    <mergeCell ref="I50:J50"/>
    <mergeCell ref="C51:D51"/>
    <mergeCell ref="F51:H51"/>
    <mergeCell ref="I51:J51"/>
    <mergeCell ref="C52:D52"/>
    <mergeCell ref="F52:H52"/>
    <mergeCell ref="I52:J52"/>
    <mergeCell ref="C53:D53"/>
    <mergeCell ref="F53:H53"/>
    <mergeCell ref="I53:J53"/>
    <mergeCell ref="C54:D54"/>
    <mergeCell ref="F54:H54"/>
    <mergeCell ref="I54:J54"/>
    <mergeCell ref="C55:D55"/>
    <mergeCell ref="F55:H55"/>
    <mergeCell ref="I55:J55"/>
    <mergeCell ref="C56:D56"/>
    <mergeCell ref="F56:H56"/>
    <mergeCell ref="I56:J56"/>
    <mergeCell ref="C57:D57"/>
    <mergeCell ref="F57:H57"/>
    <mergeCell ref="I57:J57"/>
    <mergeCell ref="C58:D58"/>
    <mergeCell ref="F58:H58"/>
    <mergeCell ref="I58:J58"/>
    <mergeCell ref="C59:D59"/>
    <mergeCell ref="F59:H59"/>
    <mergeCell ref="I59:J59"/>
    <mergeCell ref="C60:D60"/>
    <mergeCell ref="F60:H60"/>
    <mergeCell ref="I60:J60"/>
    <mergeCell ref="C61:D61"/>
    <mergeCell ref="F61:H61"/>
    <mergeCell ref="I61:J61"/>
    <mergeCell ref="C62:D62"/>
    <mergeCell ref="F62:H62"/>
    <mergeCell ref="I62:J62"/>
    <mergeCell ref="C63:D63"/>
    <mergeCell ref="F63:H63"/>
    <mergeCell ref="I63:J63"/>
    <mergeCell ref="C64:D64"/>
    <mergeCell ref="F64:H64"/>
    <mergeCell ref="I64:J64"/>
    <mergeCell ref="C65:D65"/>
    <mergeCell ref="F65:H65"/>
    <mergeCell ref="I65:J65"/>
    <mergeCell ref="C66:D66"/>
    <mergeCell ref="F66:H66"/>
    <mergeCell ref="I66:J66"/>
    <mergeCell ref="C67:D67"/>
    <mergeCell ref="F67:H67"/>
    <mergeCell ref="I67:J67"/>
    <mergeCell ref="C68:D68"/>
    <mergeCell ref="F68:H68"/>
    <mergeCell ref="I68:J68"/>
    <mergeCell ref="C69:D69"/>
    <mergeCell ref="F69:H69"/>
    <mergeCell ref="I69:J69"/>
    <mergeCell ref="C70:D70"/>
    <mergeCell ref="F70:H70"/>
    <mergeCell ref="I70:J70"/>
    <mergeCell ref="C71:D71"/>
    <mergeCell ref="F71:H71"/>
    <mergeCell ref="I71:J71"/>
    <mergeCell ref="C72:D72"/>
    <mergeCell ref="F72:H72"/>
    <mergeCell ref="I72:J72"/>
    <mergeCell ref="C73:D73"/>
    <mergeCell ref="F73:H73"/>
    <mergeCell ref="I73:J73"/>
    <mergeCell ref="C74:D74"/>
    <mergeCell ref="F74:H74"/>
    <mergeCell ref="I74:J74"/>
    <mergeCell ref="C75:D75"/>
    <mergeCell ref="F75:H75"/>
    <mergeCell ref="I75:J75"/>
    <mergeCell ref="C76:D76"/>
    <mergeCell ref="F76:H76"/>
    <mergeCell ref="I76:J76"/>
    <mergeCell ref="C77:D77"/>
    <mergeCell ref="F77:H77"/>
    <mergeCell ref="I77:J77"/>
    <mergeCell ref="C78:D78"/>
    <mergeCell ref="F78:H78"/>
    <mergeCell ref="I78:J78"/>
    <mergeCell ref="C79:D79"/>
    <mergeCell ref="F79:H79"/>
    <mergeCell ref="I79:J79"/>
    <mergeCell ref="C80:D80"/>
    <mergeCell ref="F80:H80"/>
    <mergeCell ref="I80:J80"/>
    <mergeCell ref="C81:D81"/>
    <mergeCell ref="F81:H81"/>
    <mergeCell ref="I81:J81"/>
    <mergeCell ref="C82:D82"/>
    <mergeCell ref="F82:H82"/>
    <mergeCell ref="I82:J82"/>
    <mergeCell ref="C83:D83"/>
    <mergeCell ref="F83:H83"/>
    <mergeCell ref="I83:J83"/>
    <mergeCell ref="C84:D84"/>
    <mergeCell ref="F84:H84"/>
    <mergeCell ref="I84:J84"/>
    <mergeCell ref="C85:D85"/>
    <mergeCell ref="F85:H85"/>
    <mergeCell ref="I85:J85"/>
    <mergeCell ref="C86:D86"/>
    <mergeCell ref="F86:H86"/>
    <mergeCell ref="I86:J86"/>
    <mergeCell ref="C87:D87"/>
    <mergeCell ref="F87:H87"/>
    <mergeCell ref="I87:J87"/>
    <mergeCell ref="C88:D88"/>
    <mergeCell ref="F88:H88"/>
    <mergeCell ref="I88:J88"/>
    <mergeCell ref="C89:D89"/>
    <mergeCell ref="F89:H89"/>
    <mergeCell ref="I89:J89"/>
    <mergeCell ref="C90:D90"/>
    <mergeCell ref="F90:H90"/>
    <mergeCell ref="I90:J90"/>
    <mergeCell ref="C91:D91"/>
    <mergeCell ref="F91:H91"/>
    <mergeCell ref="I91:J91"/>
    <mergeCell ref="C92:D92"/>
    <mergeCell ref="F92:H92"/>
    <mergeCell ref="I92:J92"/>
    <mergeCell ref="C93:D93"/>
    <mergeCell ref="F93:H93"/>
    <mergeCell ref="I93:J93"/>
    <mergeCell ref="C94:D94"/>
    <mergeCell ref="F94:H94"/>
    <mergeCell ref="I94:J94"/>
    <mergeCell ref="C95:D95"/>
    <mergeCell ref="F95:H95"/>
    <mergeCell ref="I95:J95"/>
    <mergeCell ref="C96:D96"/>
    <mergeCell ref="F96:H96"/>
    <mergeCell ref="I96:J96"/>
    <mergeCell ref="C97:D97"/>
    <mergeCell ref="F97:H97"/>
    <mergeCell ref="I97:J97"/>
    <mergeCell ref="C98:D98"/>
    <mergeCell ref="F98:H98"/>
    <mergeCell ref="I98:J98"/>
    <mergeCell ref="C99:D99"/>
    <mergeCell ref="F99:H99"/>
    <mergeCell ref="I99:J99"/>
    <mergeCell ref="C100:D100"/>
    <mergeCell ref="F100:H100"/>
    <mergeCell ref="I100:J100"/>
    <mergeCell ref="C101:D101"/>
    <mergeCell ref="F101:H101"/>
    <mergeCell ref="I101:J101"/>
    <mergeCell ref="C102:D102"/>
    <mergeCell ref="F102:H102"/>
    <mergeCell ref="I102:J102"/>
    <mergeCell ref="C103:D103"/>
    <mergeCell ref="F103:H103"/>
    <mergeCell ref="I103:J103"/>
    <mergeCell ref="C104:D104"/>
    <mergeCell ref="F104:H104"/>
    <mergeCell ref="I104:J104"/>
    <mergeCell ref="C105:D105"/>
    <mergeCell ref="F105:H105"/>
    <mergeCell ref="I105:J105"/>
    <mergeCell ref="C106:D106"/>
    <mergeCell ref="F106:H106"/>
    <mergeCell ref="I106:J106"/>
    <mergeCell ref="C107:D107"/>
    <mergeCell ref="F107:H107"/>
    <mergeCell ref="I107:J107"/>
    <mergeCell ref="C108:D108"/>
    <mergeCell ref="F108:H108"/>
    <mergeCell ref="I108:J108"/>
    <mergeCell ref="C109:D109"/>
    <mergeCell ref="F109:H109"/>
    <mergeCell ref="I109:J109"/>
    <mergeCell ref="C110:D110"/>
    <mergeCell ref="F110:H110"/>
    <mergeCell ref="I110:J110"/>
    <mergeCell ref="C111:D111"/>
    <mergeCell ref="F111:H111"/>
    <mergeCell ref="I111:J111"/>
    <mergeCell ref="C112:D112"/>
    <mergeCell ref="F112:H112"/>
    <mergeCell ref="I112:J112"/>
    <mergeCell ref="C113:D113"/>
    <mergeCell ref="F113:H113"/>
    <mergeCell ref="I113:J113"/>
    <mergeCell ref="C114:D114"/>
    <mergeCell ref="F114:H114"/>
    <mergeCell ref="I114:J114"/>
    <mergeCell ref="C115:D115"/>
    <mergeCell ref="F115:H115"/>
    <mergeCell ref="I115:J115"/>
    <mergeCell ref="C116:D116"/>
    <mergeCell ref="F116:H116"/>
    <mergeCell ref="I116:J116"/>
    <mergeCell ref="C117:D117"/>
    <mergeCell ref="F117:H117"/>
    <mergeCell ref="I117:J117"/>
    <mergeCell ref="C118:D118"/>
    <mergeCell ref="F118:H118"/>
    <mergeCell ref="I118:J118"/>
    <mergeCell ref="C119:D119"/>
    <mergeCell ref="F119:H119"/>
    <mergeCell ref="I119:J119"/>
    <mergeCell ref="C120:D120"/>
    <mergeCell ref="F120:H120"/>
    <mergeCell ref="I120:J120"/>
    <mergeCell ref="C121:D121"/>
    <mergeCell ref="F121:H121"/>
    <mergeCell ref="I121:J121"/>
    <mergeCell ref="C122:D122"/>
    <mergeCell ref="F122:H122"/>
    <mergeCell ref="I122:J122"/>
    <mergeCell ref="C123:D123"/>
    <mergeCell ref="F123:H123"/>
    <mergeCell ref="I123:J123"/>
    <mergeCell ref="C124:D124"/>
    <mergeCell ref="F124:H124"/>
    <mergeCell ref="I124:J124"/>
    <mergeCell ref="C125:D125"/>
    <mergeCell ref="F125:H125"/>
    <mergeCell ref="I125:J125"/>
    <mergeCell ref="C126:D126"/>
    <mergeCell ref="F126:H126"/>
    <mergeCell ref="I126:J126"/>
    <mergeCell ref="C127:D127"/>
    <mergeCell ref="F127:H127"/>
    <mergeCell ref="I127:J127"/>
    <mergeCell ref="C128:D128"/>
    <mergeCell ref="F128:H128"/>
    <mergeCell ref="I128:J128"/>
    <mergeCell ref="C129:D129"/>
    <mergeCell ref="F129:H129"/>
    <mergeCell ref="I129:J129"/>
    <mergeCell ref="C130:D130"/>
    <mergeCell ref="F130:H130"/>
    <mergeCell ref="I130:J130"/>
    <mergeCell ref="C131:D131"/>
    <mergeCell ref="F131:H131"/>
    <mergeCell ref="I131:J131"/>
    <mergeCell ref="C132:D132"/>
    <mergeCell ref="F132:H132"/>
    <mergeCell ref="I132:J132"/>
    <mergeCell ref="C133:D133"/>
    <mergeCell ref="F133:H133"/>
    <mergeCell ref="I133:J133"/>
    <mergeCell ref="C134:D134"/>
    <mergeCell ref="F134:H134"/>
    <mergeCell ref="I134:J134"/>
    <mergeCell ref="C135:D135"/>
    <mergeCell ref="F135:H135"/>
    <mergeCell ref="I135:J135"/>
    <mergeCell ref="I141:K141"/>
    <mergeCell ref="C142:E142"/>
    <mergeCell ref="C143:E143"/>
    <mergeCell ref="C136:E136"/>
    <mergeCell ref="I136:K136"/>
    <mergeCell ref="I137:K137"/>
    <mergeCell ref="C138:E138"/>
    <mergeCell ref="C139:E139"/>
    <mergeCell ref="C140:E140"/>
    <mergeCell ref="I140:K140"/>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Semen Yuriiovych Lysenko</dc:creator>
  <cp:keywords/>
  <dc:description/>
  <cp:lastModifiedBy>04l408sy</cp:lastModifiedBy>
  <cp:lastPrinted>2021-10-18T07:46:35Z</cp:lastPrinted>
  <dcterms:created xsi:type="dcterms:W3CDTF">2021-09-27T08:19:08Z</dcterms:created>
  <dcterms:modified xsi:type="dcterms:W3CDTF">2021-12-03T14:14:18Z</dcterms:modified>
  <cp:category/>
  <cp:version/>
  <cp:contentType/>
  <cp:contentStatus/>
</cp:coreProperties>
</file>